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720" activeTab="1"/>
  </bookViews>
  <sheets>
    <sheet name="Rekapitulace stavby" sheetId="1" r:id="rId1"/>
    <sheet name="Rozpoče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s">#REF!</definedName>
    <definedName name="\u">#REF!</definedName>
    <definedName name="\v">#REF!</definedName>
    <definedName name="\y">#REF!</definedName>
    <definedName name="\z">#REF!</definedName>
    <definedName name="AAA">'[4]PS 01  '!#REF!</definedName>
    <definedName name="B">'[3]KL_301'!$F$4</definedName>
    <definedName name="BPK">#REF!</definedName>
    <definedName name="BPK1">#REF!</definedName>
    <definedName name="BPK2">#REF!</definedName>
    <definedName name="BPK3">#REF!</definedName>
    <definedName name="ccc">'[3]KL_301'!$B$26</definedName>
    <definedName name="cisloobjektu">'[3]KL_301'!$A$4</definedName>
    <definedName name="cislostavby" localSheetId="0">'[6]Krycí list'!$A$6</definedName>
    <definedName name="cislostavby">'[3]KL_301'!$A$6</definedName>
    <definedName name="dadresa">#REF!</definedName>
    <definedName name="Datum">'[3]KL_301'!$B$26</definedName>
    <definedName name="DIČ">#REF!</definedName>
    <definedName name="Dil">'[3]Rekap_301'!$A$6</definedName>
    <definedName name="dmisto">#REF!</definedName>
    <definedName name="Dodavka">#REF!</definedName>
    <definedName name="Dodavka0">#REF!</definedName>
    <definedName name="Dodavka1">#REF!</definedName>
    <definedName name="dpsc">#REF!</definedName>
    <definedName name="DRUHY_DOTAZ">#REF!</definedName>
    <definedName name="eC_Rekapitulace">#REF!</definedName>
    <definedName name="euroCALC">#REF!</definedName>
    <definedName name="Excel_BuiltIn_Print_Area_1">#REF!</definedName>
    <definedName name="Excel_BuiltIn_Print_Area_21">#REF!</definedName>
    <definedName name="HSV">#REF!</definedName>
    <definedName name="HSV_">'[4]PS 01  '!#REF!</definedName>
    <definedName name="HSV0">#REF!</definedName>
    <definedName name="HZS">#REF!</definedName>
    <definedName name="HZS0">#REF!</definedName>
    <definedName name="IČO">#REF!</definedName>
    <definedName name="JKSO">'[3]KL_301'!$F$4</definedName>
    <definedName name="KLAVESA">#REF!</definedName>
    <definedName name="KLAVESA2">#REF!</definedName>
    <definedName name="KLAVESA3">#REF!</definedName>
    <definedName name="KONEC">#REF!</definedName>
    <definedName name="MESIC">#REF!</definedName>
    <definedName name="MJ">'[3]KL_301'!$G$4</definedName>
    <definedName name="Mont">#REF!</definedName>
    <definedName name="Mont_">'[4]PS 01  '!#REF!</definedName>
    <definedName name="Montaz0">#REF!</definedName>
    <definedName name="NazevDilu">'[3]Rekap_301'!$B$6</definedName>
    <definedName name="nazevobjektu">'[3]KL_301'!$C$4</definedName>
    <definedName name="nazevstavby" localSheetId="0">'[6]Krycí list'!$C$6</definedName>
    <definedName name="nazevstavby">'[3]KL_301'!$C$6</definedName>
    <definedName name="_xlnm.Print_Titles" localSheetId="0">'Rekapitulace stavby'!$1:$10</definedName>
    <definedName name="_xlnm.Print_Titles" localSheetId="1">'Rozpočet'!$1:$11</definedName>
    <definedName name="nnn">'[3]KL_301'!$C$6</definedName>
    <definedName name="NOVA_STAVBA">#REF!</definedName>
    <definedName name="NOVY_PRAC">#REF!</definedName>
    <definedName name="Objednatel">'[3]KL_301'!$C$8</definedName>
    <definedName name="Objekt">#REF!</definedName>
    <definedName name="_xlnm.Print_Area" localSheetId="0">'Rekapitulace stavby'!$A$1:$D$15</definedName>
    <definedName name="odic">#REF!</definedName>
    <definedName name="oico">#REF!</definedName>
    <definedName name="omisto">#REF!</definedName>
    <definedName name="onazev">#REF!</definedName>
    <definedName name="OPAKOVANI">#REF!</definedName>
    <definedName name="opsc">#REF!</definedName>
    <definedName name="PocetMJ">'[3]KL_301'!$G$7</definedName>
    <definedName name="POKRACOVANI">#REF!</definedName>
    <definedName name="POKRACUJ">#REF!</definedName>
    <definedName name="Poznamka">'[3]KL_301'!$B$36</definedName>
    <definedName name="Projektant">'[3]KL_301'!$C$7</definedName>
    <definedName name="PSV">#REF!</definedName>
    <definedName name="PSV_">'[4]PS 01  '!#REF!</definedName>
    <definedName name="PSV0">#REF!</definedName>
    <definedName name="ROK">#REF!</definedName>
    <definedName name="SazbaDPH1">'[3]KL_301'!$C$29</definedName>
    <definedName name="SazbaDPH2">'[3]KL_301'!$C$31</definedName>
    <definedName name="SloupecCC">'[3]Pol_301'!$G$6</definedName>
    <definedName name="SloupecCDH">'[4]PS 01  '!#REF!</definedName>
    <definedName name="SloupecCisloPol">'[3]Pol_301'!$B$6</definedName>
    <definedName name="SloupecCH">'[4]PS 01  '!#REF!</definedName>
    <definedName name="SloupecJC">'[3]Pol_301'!$F$6</definedName>
    <definedName name="SloupecJDH">'[4]PS 01  '!#REF!</definedName>
    <definedName name="SloupecJDM">'[4]PS 01  '!#REF!</definedName>
    <definedName name="SloupecJH">'[4]PS 01  '!#REF!</definedName>
    <definedName name="SloupecMJ">'[3]Pol_301'!$D$6</definedName>
    <definedName name="SloupecMnozstvi">'[3]Pol_301'!$E$6</definedName>
    <definedName name="SloupecNazPol">'[3]Pol_301'!$C$6</definedName>
    <definedName name="SloupecPC">'[3]Pol_301'!$A$6</definedName>
    <definedName name="STAVBA_A">#REF!</definedName>
    <definedName name="STAVBA_B">#REF!</definedName>
    <definedName name="STAVBA_C">#REF!</definedName>
    <definedName name="STAVBA_D">#REF!</definedName>
    <definedName name="STAVBA_E">#REF!</definedName>
    <definedName name="STAVBA_F">#REF!</definedName>
    <definedName name="STAVBA_G">#REF!</definedName>
    <definedName name="STAVBA_H">#REF!</definedName>
    <definedName name="STAVBA_I">#REF!</definedName>
    <definedName name="STAVBA_J">#REF!</definedName>
    <definedName name="STAVBA_K">#REF!</definedName>
    <definedName name="STAVBA_L">#REF!</definedName>
    <definedName name="STAVBA_M">#REF!</definedName>
    <definedName name="StavbaCelkem">#REF!</definedName>
    <definedName name="Typ">#REF!</definedName>
    <definedName name="VOLNY_RAD">#REF!</definedName>
    <definedName name="VRN">#REF!</definedName>
    <definedName name="VRNKc">'[3]Rekap_301'!$E$23</definedName>
    <definedName name="VRNnazev">'[3]Rekap_301'!$A$23</definedName>
    <definedName name="VRNproc">'[3]Rekap_301'!$F$23</definedName>
    <definedName name="VRNzakl">'[3]Rekap_301'!$G$23</definedName>
    <definedName name="Zakazka">'[3]KL_301'!$G$9</definedName>
    <definedName name="Zaklad22">'[3]KL_301'!$F$31</definedName>
    <definedName name="Zaklad5">'[3]KL_301'!$F$29</definedName>
    <definedName name="Zhotovitel">'[3]KL_301'!$E$11</definedName>
    <definedName name="ZPR1">#REF!</definedName>
    <definedName name="ZPR2">#REF!</definedName>
    <definedName name="ZPR3">#REF!</definedName>
    <definedName name="ZPR4">#REF!</definedName>
    <definedName name="ZPR5">#REF!</definedName>
    <definedName name="ZPR6">#REF!</definedName>
  </definedNames>
  <calcPr fullCalcOnLoad="1"/>
</workbook>
</file>

<file path=xl/sharedStrings.xml><?xml version="1.0" encoding="utf-8"?>
<sst xmlns="http://schemas.openxmlformats.org/spreadsheetml/2006/main" count="178" uniqueCount="119">
  <si>
    <t xml:space="preserve">                                                  </t>
  </si>
  <si>
    <t xml:space="preserve">                </t>
  </si>
  <si>
    <t>Text</t>
  </si>
  <si>
    <t>Množství</t>
  </si>
  <si>
    <t>Celkem</t>
  </si>
  <si>
    <t>571905111</t>
  </si>
  <si>
    <t>564851111</t>
  </si>
  <si>
    <t>T</t>
  </si>
  <si>
    <t>M</t>
  </si>
  <si>
    <t>M3</t>
  </si>
  <si>
    <t>M2</t>
  </si>
  <si>
    <t>181101102</t>
  </si>
  <si>
    <t>Doplňující práce na komunikaci</t>
  </si>
  <si>
    <t>Komunikace</t>
  </si>
  <si>
    <t>KUS</t>
  </si>
  <si>
    <t>Zemní práce</t>
  </si>
  <si>
    <t>Rekapitulace</t>
  </si>
  <si>
    <t>1.</t>
  </si>
  <si>
    <t>2.</t>
  </si>
  <si>
    <t>3.</t>
  </si>
  <si>
    <t>4.</t>
  </si>
  <si>
    <t>998225111</t>
  </si>
  <si>
    <t xml:space="preserve">Posyp krytu kamenivem drceným nebo těženým do 25 kg/m2                          </t>
  </si>
  <si>
    <t>Přesun hmot pro pozemní komunikace s krytem živičným</t>
  </si>
  <si>
    <t>Přesun hmot</t>
  </si>
  <si>
    <t>167101101</t>
  </si>
  <si>
    <t>Nakládání výkopku z hor. tř.1-4</t>
  </si>
  <si>
    <t>Celkem Kč</t>
  </si>
  <si>
    <t>Poř.č.</t>
  </si>
  <si>
    <t>Číslo pol.</t>
  </si>
  <si>
    <t>JC</t>
  </si>
  <si>
    <t>MJ</t>
  </si>
  <si>
    <t>Investor:</t>
  </si>
  <si>
    <t xml:space="preserve">CELKEM </t>
  </si>
  <si>
    <t>121101103</t>
  </si>
  <si>
    <t>Sejmutí ornice s přemístěním na vzdálenost do 250m</t>
  </si>
  <si>
    <t>Vedlejší rozpočtové náklady</t>
  </si>
  <si>
    <t>VRN</t>
  </si>
  <si>
    <t>Vytyčení stávajících inženýrských sítí</t>
  </si>
  <si>
    <t>HOD</t>
  </si>
  <si>
    <t>ÚSEK</t>
  </si>
  <si>
    <t>Geodetické zaměření skutečného stavu - úsek 100m</t>
  </si>
  <si>
    <t>Ostatní VRN</t>
  </si>
  <si>
    <t>Bourací práce</t>
  </si>
  <si>
    <t>Název objektu</t>
  </si>
  <si>
    <t>DPH 21%</t>
  </si>
  <si>
    <t>6.</t>
  </si>
  <si>
    <t xml:space="preserve">Osazení, pronájem a demontáž svislých značek včetně sloupku a patky na dobu výstavby </t>
  </si>
  <si>
    <t>Stavba:                                       Revitalizace veřejných prostranství v ul.Čelakovského, Strakonice - II.etapa</t>
  </si>
  <si>
    <t>REKAPITULACE STAVBY</t>
  </si>
  <si>
    <t>Č.objektu</t>
  </si>
  <si>
    <t>Celkem za stavbu bez DPH</t>
  </si>
  <si>
    <t>Celkem za stavbu včetně DPH</t>
  </si>
  <si>
    <t>Město Strakonice</t>
  </si>
  <si>
    <t>POLOŽKOVÝ ROZPOČET</t>
  </si>
  <si>
    <t>Úprava pláně v zářezech v hor.1-4 se zhutněním</t>
  </si>
  <si>
    <t>Vodorovné přemístění do 5000m výkopku z hor. tř.1 až 4</t>
  </si>
  <si>
    <t>162601102</t>
  </si>
  <si>
    <t>Zhotovení dokumentace skutečného provedení</t>
  </si>
  <si>
    <t>Chemické odplevelení půdy před  zal. kultury postřikem 2x</t>
  </si>
  <si>
    <t xml:space="preserve">Obdělání půdy - hrabáním -pod travní porost - 2x - v rovině </t>
  </si>
  <si>
    <t xml:space="preserve">Hnojení trávníku - umělým hnojivem na široko </t>
  </si>
  <si>
    <t>Dopravně - inženýrská opatření</t>
  </si>
  <si>
    <t>171101103</t>
  </si>
  <si>
    <t>Uložení sypaniny do násypů se zhut. 100% ps</t>
  </si>
  <si>
    <t>5.</t>
  </si>
  <si>
    <t>564751111</t>
  </si>
  <si>
    <t>Podklad z kameniva hrubého drceného vel. 32-63 mm tl 150 mm</t>
  </si>
  <si>
    <t>Výsadba trávníku - práce</t>
  </si>
  <si>
    <t>Plošná úprava terénu s urovnáním povrchu - před doplněním ornice</t>
  </si>
  <si>
    <t>184802111</t>
  </si>
  <si>
    <t>182001131</t>
  </si>
  <si>
    <t>183403153</t>
  </si>
  <si>
    <t>180402111</t>
  </si>
  <si>
    <t>185802113</t>
  </si>
  <si>
    <t>Terénní úpravy u sportovní haly, Strakonice</t>
  </si>
  <si>
    <t>Terénní úpravy</t>
  </si>
  <si>
    <t>Podklad ze štěrkodrtě ŠD tl 150 mm</t>
  </si>
  <si>
    <t>Osazení příkopového žlabu do betonu tl 100 mm z betonových tvárnic š 500 mm</t>
  </si>
  <si>
    <t>935112111</t>
  </si>
  <si>
    <t>592275180</t>
  </si>
  <si>
    <t>ZLABOVKA TBZ 50/50/13 50X50X13 A</t>
  </si>
  <si>
    <t>49*2*1,03=100,94ks</t>
  </si>
  <si>
    <t>Značka B28 - 2ks</t>
  </si>
  <si>
    <t>Povrch z asfaltového recyklátu R-MAT tl 50 mm</t>
  </si>
  <si>
    <t>Nové zpevněné plochy 746m2</t>
  </si>
  <si>
    <t>746*1,02=760,92m2</t>
  </si>
  <si>
    <t>746*1,05=783,3m2</t>
  </si>
  <si>
    <t>Z4pevněné plochy</t>
  </si>
  <si>
    <t>Bourání stávajících herních prvků</t>
  </si>
  <si>
    <t>Odstranění stávajícího pískoviště vč.likvidace</t>
  </si>
  <si>
    <t>Stavba:                                                      Terénní úpravy u sportovní haly, Strakonice</t>
  </si>
  <si>
    <t>Objekt:                                                                                Terénní úpravy</t>
  </si>
  <si>
    <t>Demontáž stávající prolézačky vč.likvidace</t>
  </si>
  <si>
    <t>122301102</t>
  </si>
  <si>
    <t>Odkopávky a prokopávky nezapažené v hornině tř. 4 objem do 1000 m3</t>
  </si>
  <si>
    <t>plocha 870 x tl.0,1m = 87m3</t>
  </si>
  <si>
    <t>Násypy pod konstrukci stání: (869-252)*0,5=308,5m3</t>
  </si>
  <si>
    <t>Založení trávníku na půdě předem  připrav. park. - výsevem - ve svahu vč. dodávky travního semene</t>
  </si>
  <si>
    <t>Nakládání chybějící zeminy (případně ornice) pro násypy</t>
  </si>
  <si>
    <t>Dovoz chybějící zeminy z městského zahradnictví</t>
  </si>
  <si>
    <t>V případě, že stávající skrytá ornice nebude vyhovovat pro účely nového trávníku, bude zcela použita do násypu a ze zahradnictví bude dovezena ornice</t>
  </si>
  <si>
    <t>308,5-101-72,2=135,3m3</t>
  </si>
  <si>
    <t>182201101</t>
  </si>
  <si>
    <t>Svahování násypů</t>
  </si>
  <si>
    <t>Ornice pro zatravnění svahů násypů vč.dopravy z mezideponie</t>
  </si>
  <si>
    <t>182301121</t>
  </si>
  <si>
    <t>Rozprostření ornice pl do 500 m2 ve svahu přes 1:5 tl vrstvy do 100 mm</t>
  </si>
  <si>
    <t>kg</t>
  </si>
  <si>
    <t>Údržba stromů</t>
  </si>
  <si>
    <t>184805312</t>
  </si>
  <si>
    <t>kus</t>
  </si>
  <si>
    <t>Řez stromu výchovný stromy výšky do 6 m</t>
  </si>
  <si>
    <t>184805311</t>
  </si>
  <si>
    <t>Řez stromu výchovný špičáky a keřové stromy výšky do 4m</t>
  </si>
  <si>
    <t>Odkopávky ststávajících svahů: 101m3</t>
  </si>
  <si>
    <t>R0000001</t>
  </si>
  <si>
    <t>R0000002</t>
  </si>
  <si>
    <t>R0000003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</si>
</sst>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#,##0.\-\ "/>
    <numFmt numFmtId="167" formatCode="&quot;$&quot;#,##0.00"/>
    <numFmt numFmtId="168" formatCode="#,##0_ ;[Red]\-#,##0\ "/>
    <numFmt numFmtId="169" formatCode="0.0%"/>
    <numFmt numFmtId="170" formatCode="dd/mm/yy"/>
    <numFmt numFmtId="171" formatCode="#,##0.\-\ &quot;Kč&quot;"/>
    <numFmt numFmtId="172" formatCode="mmmm\ "/>
    <numFmt numFmtId="173" formatCode="&quot;Kč&quot;#,##0_);\(&quot;Kč&quot;#,##0\)"/>
    <numFmt numFmtId="174" formatCode="&quot;Kč&quot;#,##0_);[Red]\(&quot;Kč&quot;#,##0\)"/>
    <numFmt numFmtId="175" formatCode="&quot;Kč&quot;#,##0.00_);\(&quot;Kč&quot;#,##0.00\)"/>
    <numFmt numFmtId="176" formatCode="&quot;Kč&quot;#,##0.00_);[Red]\(&quot;Kč&quot;#,##0.00\)"/>
    <numFmt numFmtId="177" formatCode="_(&quot;Kč&quot;* #,##0_);_(&quot;Kč&quot;* \(#,##0\);_(&quot;Kč&quot;* &quot;-&quot;_);_(@_)"/>
    <numFmt numFmtId="178" formatCode="_(* #,##0_);_(* \(#,##0\);_(* &quot;-&quot;_);_(@_)"/>
    <numFmt numFmtId="179" formatCode="_(&quot;Kč&quot;* #,##0.00_);_(&quot;Kč&quot;* \(#,##0.00\);_(&quot;Kč&quot;* &quot;-&quot;??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&quot; F&quot;_);[Red]\(#,##0&quot; F&quot;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0.0"/>
    <numFmt numFmtId="192" formatCode="#,##0\ &quot;Kč&quot;"/>
    <numFmt numFmtId="193" formatCode="_-* #,##0.000\ &quot;Kč&quot;_-;\-* #,##0.000\ &quot;Kč&quot;_-;_-* &quot;-&quot;??\ &quot;Kč&quot;_-;_-@_-"/>
    <numFmt numFmtId="194" formatCode="_-* #,##0.0\ &quot;Kč&quot;_-;\-* #,##0.0\ &quot;Kč&quot;_-;_-* &quot;-&quot;??\ &quot;Kč&quot;_-;_-@_-"/>
    <numFmt numFmtId="195" formatCode="_-* #,##0.0000\ &quot;Kč&quot;_-;\-* #,##0.0000\ &quot;Kč&quot;_-;_-* &quot;-&quot;??\ &quot;Kč&quot;_-;_-@_-"/>
    <numFmt numFmtId="196" formatCode="_-* #,##0.00000\ &quot;Kč&quot;_-;\-* #,##0.00000\ &quot;Kč&quot;_-;_-* &quot;-&quot;??\ &quot;Kč&quot;_-;_-@_-"/>
    <numFmt numFmtId="197" formatCode="_-* #,##0.000000\ &quot;Kč&quot;_-;\-* #,##0.000000\ &quot;Kč&quot;_-;_-* &quot;-&quot;??\ &quot;Kč&quot;_-;_-@_-"/>
    <numFmt numFmtId="198" formatCode="_-* #,##0.0000000\ &quot;Kč&quot;_-;\-* #,##0.0000000\ &quot;Kč&quot;_-;_-* &quot;-&quot;??\ &quot;Kč&quot;_-;_-@_-"/>
    <numFmt numFmtId="199" formatCode="_-* #,##0.00000000\ &quot;Kč&quot;_-;\-* #,##0.00000000\ &quot;Kč&quot;_-;_-* &quot;-&quot;??\ &quot;Kč&quot;_-;_-@_-"/>
    <numFmt numFmtId="200" formatCode="_-* #,##0.000000000\ &quot;Kč&quot;_-;\-* #,##0.000000000\ &quot;Kč&quot;_-;_-* &quot;-&quot;??\ &quot;Kč&quot;_-;_-@_-"/>
    <numFmt numFmtId="201" formatCode="_-* #,##0.0000000000\ &quot;Kč&quot;_-;\-* #,##0.0000000000\ &quot;Kč&quot;_-;_-* &quot;-&quot;??\ &quot;Kč&quot;_-;_-@_-"/>
    <numFmt numFmtId="202" formatCode="_-* #,##0.00000000000\ &quot;Kč&quot;_-;\-* #,##0.00000000000\ &quot;Kč&quot;_-;_-* &quot;-&quot;??\ &quot;Kč&quot;_-;_-@_-"/>
    <numFmt numFmtId="203" formatCode="_-* #,##0\ &quot;Kč&quot;_-;\-* #,##0\ &quot;Kč&quot;_-;_-* &quot;-&quot;??\ &quot;Kč&quot;_-;_-@_-"/>
    <numFmt numFmtId="204" formatCode="#,##0.0"/>
    <numFmt numFmtId="205" formatCode="#,##0.00\ &quot;Kč&quot;"/>
    <numFmt numFmtId="206" formatCode="0.00;[Red]0.00"/>
    <numFmt numFmtId="207" formatCode="#,##0.00;[Red]#,##0.00"/>
    <numFmt numFmtId="208" formatCode="#,##0;[Red]#,##0"/>
    <numFmt numFmtId="209" formatCode="#,##0.00_ ;\-#,##0.00\ "/>
    <numFmt numFmtId="210" formatCode="00"/>
    <numFmt numFmtId="211" formatCode="0#"/>
    <numFmt numFmtId="212" formatCode="0.E+00"/>
    <numFmt numFmtId="213" formatCode="[$-405]d\.\ mmmm\ yyyy"/>
    <numFmt numFmtId="214" formatCode="0.000"/>
    <numFmt numFmtId="215" formatCode="[$¥€-2]\ #\ ##,000_);[Red]\([$€-2]\ #\ ##,000\)"/>
    <numFmt numFmtId="216" formatCode="#,##0.00\ _K_č"/>
    <numFmt numFmtId="217" formatCode="#,##0.00;\-#,##0.00"/>
    <numFmt numFmtId="218" formatCode="#,##0;\-#,##0"/>
    <numFmt numFmtId="219" formatCode="#,##0.000;\-#,##0.000"/>
    <numFmt numFmtId="220" formatCode="#,##0.00000"/>
    <numFmt numFmtId="221" formatCode="#,##0.0000000"/>
    <numFmt numFmtId="222" formatCode="_(#,##0&quot;.&quot;_);;;_(@_)"/>
    <numFmt numFmtId="223" formatCode="_(#,##0_);[Red]\-\ #,##0_);&quot;–&quot;??;_(@_)"/>
    <numFmt numFmtId="224" formatCode="_(#,##0.0??;\-\ #,##0.0??;&quot;–&quot;???;_(@_)"/>
    <numFmt numFmtId="225" formatCode="_(#,##0.00_);[Red]\-\ #,##0.00_);&quot;–&quot;??;_(@_)"/>
    <numFmt numFmtId="226" formatCode="_(#,##0.0_);[Red]\-\ #,##0.0_);&quot;–&quot;??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Univers CE"/>
      <family val="2"/>
    </font>
    <font>
      <i/>
      <sz val="1"/>
      <color indexed="8"/>
      <name val="Courier"/>
      <family val="1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MS Sans Serif"/>
      <family val="2"/>
    </font>
    <font>
      <i/>
      <sz val="10"/>
      <color indexed="17"/>
      <name val="Times New Roman"/>
      <family val="1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i/>
      <sz val="10"/>
      <color theme="6" tint="-0.4999699890613556"/>
      <name val="Times New Roman"/>
      <family val="1"/>
    </font>
    <font>
      <i/>
      <sz val="10"/>
      <color theme="6" tint="-0.49996998906135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 locked="0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" fontId="14" fillId="0" borderId="1" applyAlignment="0">
      <protection/>
    </xf>
    <xf numFmtId="167" fontId="15" fillId="16" borderId="2" applyNumberFormat="0" applyFont="0" applyFill="0" applyBorder="0" applyAlignment="0">
      <protection/>
    </xf>
    <xf numFmtId="0" fontId="11" fillId="0" borderId="3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6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6" fillId="0" borderId="0">
      <alignment/>
      <protection locked="0"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7" borderId="4" applyNumberFormat="0" applyAlignment="0" applyProtection="0"/>
    <xf numFmtId="0" fontId="11" fillId="0" borderId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/>
      <protection/>
    </xf>
    <xf numFmtId="0" fontId="37" fillId="0" borderId="0" applyAlignment="0">
      <protection locked="0"/>
    </xf>
    <xf numFmtId="0" fontId="26" fillId="0" borderId="0">
      <alignment/>
      <protection/>
    </xf>
    <xf numFmtId="0" fontId="40" fillId="0" borderId="0">
      <alignment/>
      <protection/>
    </xf>
    <xf numFmtId="0" fontId="11" fillId="0" borderId="0">
      <alignment/>
      <protection locked="0"/>
    </xf>
    <xf numFmtId="0" fontId="7" fillId="0" borderId="0" applyNumberFormat="0" applyFill="0" applyBorder="0" applyAlignment="0" applyProtection="0"/>
    <xf numFmtId="0" fontId="26" fillId="18" borderId="8" applyNumberFormat="0" applyFont="0" applyAlignment="0" applyProtection="0"/>
    <xf numFmtId="0" fontId="11" fillId="0" borderId="0">
      <alignment/>
      <protection locked="0"/>
    </xf>
    <xf numFmtId="0" fontId="27" fillId="0" borderId="9" applyNumberFormat="0" applyFill="0" applyAlignment="0" applyProtection="0"/>
    <xf numFmtId="0" fontId="11" fillId="0" borderId="10">
      <alignment/>
      <protection locked="0"/>
    </xf>
    <xf numFmtId="0" fontId="28" fillId="4" borderId="0" applyNumberFormat="0" applyBorder="0" applyAlignment="0" applyProtection="0"/>
    <xf numFmtId="0" fontId="1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11" applyNumberFormat="0" applyAlignment="0" applyProtection="0"/>
    <xf numFmtId="0" fontId="31" fillId="19" borderId="11" applyNumberFormat="0" applyAlignment="0" applyProtection="0"/>
    <xf numFmtId="0" fontId="32" fillId="19" borderId="12" applyNumberFormat="0" applyAlignment="0" applyProtection="0"/>
    <xf numFmtId="0" fontId="3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9" fontId="2" fillId="24" borderId="17" xfId="0" applyNumberFormat="1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4" fontId="2" fillId="24" borderId="17" xfId="0" applyNumberFormat="1" applyFont="1" applyFill="1" applyBorder="1" applyAlignment="1">
      <alignment vertical="center"/>
    </xf>
    <xf numFmtId="0" fontId="2" fillId="24" borderId="13" xfId="0" applyNumberFormat="1" applyFont="1" applyFill="1" applyBorder="1" applyAlignment="1">
      <alignment horizontal="left" vertical="center"/>
    </xf>
    <xf numFmtId="2" fontId="1" fillId="24" borderId="19" xfId="0" applyNumberFormat="1" applyFont="1" applyFill="1" applyBorder="1" applyAlignment="1">
      <alignment vertical="center"/>
    </xf>
    <xf numFmtId="0" fontId="1" fillId="24" borderId="19" xfId="0" applyFont="1" applyFill="1" applyBorder="1" applyAlignment="1">
      <alignment horizontal="right" vertical="center"/>
    </xf>
    <xf numFmtId="4" fontId="2" fillId="24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2" fontId="1" fillId="24" borderId="13" xfId="0" applyNumberFormat="1" applyFont="1" applyFill="1" applyBorder="1" applyAlignment="1">
      <alignment vertical="center"/>
    </xf>
    <xf numFmtId="0" fontId="1" fillId="24" borderId="13" xfId="0" applyFont="1" applyFill="1" applyBorder="1" applyAlignment="1">
      <alignment horizontal="right" vertical="center"/>
    </xf>
    <xf numFmtId="0" fontId="1" fillId="24" borderId="21" xfId="0" applyFont="1" applyFill="1" applyBorder="1" applyAlignment="1">
      <alignment horizontal="left" vertical="center"/>
    </xf>
    <xf numFmtId="2" fontId="1" fillId="24" borderId="22" xfId="0" applyNumberFormat="1" applyFont="1" applyFill="1" applyBorder="1" applyAlignment="1">
      <alignment vertical="center"/>
    </xf>
    <xf numFmtId="0" fontId="1" fillId="24" borderId="22" xfId="0" applyFont="1" applyFill="1" applyBorder="1" applyAlignment="1">
      <alignment horizontal="right" vertical="center"/>
    </xf>
    <xf numFmtId="4" fontId="2" fillId="24" borderId="23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left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/>
    </xf>
    <xf numFmtId="4" fontId="1" fillId="4" borderId="17" xfId="0" applyNumberFormat="1" applyFont="1" applyFill="1" applyBorder="1" applyAlignment="1">
      <alignment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2" fontId="1" fillId="24" borderId="21" xfId="0" applyNumberFormat="1" applyFont="1" applyFill="1" applyBorder="1" applyAlignment="1">
      <alignment vertical="center"/>
    </xf>
    <xf numFmtId="0" fontId="1" fillId="24" borderId="21" xfId="0" applyFont="1" applyFill="1" applyBorder="1" applyAlignment="1">
      <alignment horizontal="right" vertical="center"/>
    </xf>
    <xf numFmtId="4" fontId="2" fillId="24" borderId="26" xfId="0" applyNumberFormat="1" applyFont="1" applyFill="1" applyBorder="1" applyAlignment="1">
      <alignment vertical="center"/>
    </xf>
    <xf numFmtId="2" fontId="1" fillId="24" borderId="2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41" fillId="0" borderId="17" xfId="0" applyFont="1" applyFill="1" applyBorder="1" applyAlignment="1">
      <alignment horizontal="center" vertical="center"/>
    </xf>
    <xf numFmtId="49" fontId="41" fillId="4" borderId="14" xfId="0" applyNumberFormat="1" applyFont="1" applyFill="1" applyBorder="1" applyAlignment="1">
      <alignment horizontal="left" vertical="center"/>
    </xf>
    <xf numFmtId="0" fontId="41" fillId="4" borderId="13" xfId="0" applyFont="1" applyFill="1" applyBorder="1" applyAlignment="1">
      <alignment horizontal="left" vertical="center"/>
    </xf>
    <xf numFmtId="2" fontId="41" fillId="4" borderId="13" xfId="0" applyNumberFormat="1" applyFont="1" applyFill="1" applyBorder="1" applyAlignment="1">
      <alignment vertical="center"/>
    </xf>
    <xf numFmtId="0" fontId="41" fillId="4" borderId="13" xfId="0" applyFont="1" applyFill="1" applyBorder="1" applyAlignment="1">
      <alignment horizontal="center" vertical="center"/>
    </xf>
    <xf numFmtId="4" fontId="41" fillId="4" borderId="13" xfId="0" applyNumberFormat="1" applyFont="1" applyFill="1" applyBorder="1" applyAlignment="1">
      <alignment vertical="center"/>
    </xf>
    <xf numFmtId="4" fontId="41" fillId="4" borderId="18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" fontId="1" fillId="4" borderId="17" xfId="0" applyNumberFormat="1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4" fontId="1" fillId="24" borderId="13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49" fontId="35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205" fontId="2" fillId="4" borderId="46" xfId="0" applyNumberFormat="1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0" fontId="34" fillId="0" borderId="48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8" fontId="1" fillId="0" borderId="0" xfId="0" applyNumberFormat="1" applyFont="1" applyBorder="1" applyAlignment="1">
      <alignment vertical="center"/>
    </xf>
    <xf numFmtId="0" fontId="41" fillId="0" borderId="49" xfId="0" applyFont="1" applyFill="1" applyBorder="1" applyAlignment="1">
      <alignment horizontal="center" vertical="center"/>
    </xf>
    <xf numFmtId="49" fontId="41" fillId="4" borderId="50" xfId="0" applyNumberFormat="1" applyFont="1" applyFill="1" applyBorder="1" applyAlignment="1">
      <alignment horizontal="left" vertical="center"/>
    </xf>
    <xf numFmtId="0" fontId="41" fillId="4" borderId="51" xfId="0" applyFont="1" applyFill="1" applyBorder="1" applyAlignment="1">
      <alignment horizontal="left" vertical="center"/>
    </xf>
    <xf numFmtId="4" fontId="41" fillId="4" borderId="51" xfId="0" applyNumberFormat="1" applyFont="1" applyFill="1" applyBorder="1" applyAlignment="1">
      <alignment vertical="center"/>
    </xf>
    <xf numFmtId="0" fontId="41" fillId="4" borderId="51" xfId="0" applyFont="1" applyFill="1" applyBorder="1" applyAlignment="1">
      <alignment horizontal="center" vertical="center"/>
    </xf>
    <xf numFmtId="4" fontId="41" fillId="4" borderId="52" xfId="0" applyNumberFormat="1" applyFont="1" applyFill="1" applyBorder="1" applyAlignment="1">
      <alignment vertical="center"/>
    </xf>
    <xf numFmtId="0" fontId="41" fillId="0" borderId="53" xfId="0" applyFont="1" applyFill="1" applyBorder="1" applyAlignment="1">
      <alignment horizontal="center" vertical="center"/>
    </xf>
    <xf numFmtId="49" fontId="41" fillId="4" borderId="54" xfId="0" applyNumberFormat="1" applyFont="1" applyFill="1" applyBorder="1" applyAlignment="1">
      <alignment horizontal="left" vertical="center"/>
    </xf>
    <xf numFmtId="4" fontId="41" fillId="4" borderId="55" xfId="0" applyNumberFormat="1" applyFont="1" applyFill="1" applyBorder="1" applyAlignment="1">
      <alignment vertical="center"/>
    </xf>
    <xf numFmtId="0" fontId="41" fillId="0" borderId="56" xfId="0" applyFont="1" applyFill="1" applyBorder="1" applyAlignment="1">
      <alignment horizontal="center" vertical="center"/>
    </xf>
    <xf numFmtId="49" fontId="41" fillId="4" borderId="57" xfId="0" applyNumberFormat="1" applyFont="1" applyFill="1" applyBorder="1" applyAlignment="1">
      <alignment horizontal="left" vertical="center"/>
    </xf>
    <xf numFmtId="0" fontId="41" fillId="4" borderId="58" xfId="0" applyFont="1" applyFill="1" applyBorder="1" applyAlignment="1">
      <alignment horizontal="left" vertical="center"/>
    </xf>
    <xf numFmtId="4" fontId="41" fillId="4" borderId="58" xfId="0" applyNumberFormat="1" applyFont="1" applyFill="1" applyBorder="1" applyAlignment="1">
      <alignment vertical="center"/>
    </xf>
    <xf numFmtId="0" fontId="41" fillId="4" borderId="58" xfId="0" applyFont="1" applyFill="1" applyBorder="1" applyAlignment="1">
      <alignment horizontal="center" vertical="center"/>
    </xf>
    <xf numFmtId="4" fontId="41" fillId="4" borderId="59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205" fontId="4" fillId="0" borderId="60" xfId="0" applyNumberFormat="1" applyFont="1" applyFill="1" applyBorder="1" applyAlignment="1">
      <alignment horizontal="center" vertical="center"/>
    </xf>
    <xf numFmtId="205" fontId="4" fillId="0" borderId="61" xfId="0" applyNumberFormat="1" applyFont="1" applyFill="1" applyBorder="1" applyAlignment="1">
      <alignment horizontal="center" vertical="center"/>
    </xf>
    <xf numFmtId="205" fontId="34" fillId="25" borderId="62" xfId="0" applyNumberFormat="1" applyFont="1" applyFill="1" applyBorder="1" applyAlignment="1">
      <alignment horizontal="center" vertical="center"/>
    </xf>
    <xf numFmtId="205" fontId="34" fillId="25" borderId="63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4" fontId="2" fillId="0" borderId="67" xfId="0" applyNumberFormat="1" applyFont="1" applyFill="1" applyBorder="1" applyAlignment="1">
      <alignment horizontal="center" vertical="center"/>
    </xf>
    <xf numFmtId="4" fontId="2" fillId="0" borderId="68" xfId="0" applyNumberFormat="1" applyFont="1" applyFill="1" applyBorder="1" applyAlignment="1">
      <alignment horizontal="center" vertical="center"/>
    </xf>
    <xf numFmtId="205" fontId="2" fillId="0" borderId="14" xfId="0" applyNumberFormat="1" applyFont="1" applyFill="1" applyBorder="1" applyAlignment="1">
      <alignment horizontal="center" vertical="center"/>
    </xf>
    <xf numFmtId="205" fontId="2" fillId="0" borderId="46" xfId="0" applyNumberFormat="1" applyFont="1" applyFill="1" applyBorder="1" applyAlignment="1">
      <alignment horizontal="center" vertical="center"/>
    </xf>
    <xf numFmtId="205" fontId="2" fillId="0" borderId="69" xfId="0" applyNumberFormat="1" applyFont="1" applyFill="1" applyBorder="1" applyAlignment="1">
      <alignment horizontal="center" vertical="center"/>
    </xf>
    <xf numFmtId="205" fontId="2" fillId="0" borderId="70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>
      <alignment horizontal="center" vertical="center"/>
    </xf>
    <xf numFmtId="0" fontId="1" fillId="0" borderId="80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>
      <alignment horizontal="center" vertical="center"/>
    </xf>
    <xf numFmtId="0" fontId="1" fillId="0" borderId="83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1" fillId="4" borderId="85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vertical="center"/>
    </xf>
  </cellXfs>
  <cellStyles count="76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árkyd" xfId="34"/>
    <cellStyle name="cary" xfId="35"/>
    <cellStyle name="Celkem" xfId="36"/>
    <cellStyle name="Comma [0]_Cenik (2)" xfId="37"/>
    <cellStyle name="Comma_laroux" xfId="38"/>
    <cellStyle name="Currency [0]_laroux" xfId="39"/>
    <cellStyle name="Currency_laroux" xfId="40"/>
    <cellStyle name="Comma" xfId="41"/>
    <cellStyle name="Comma [0]" xfId="42"/>
    <cellStyle name="Datum" xfId="43"/>
    <cellStyle name="F2" xfId="44"/>
    <cellStyle name="F3" xfId="45"/>
    <cellStyle name="F4" xfId="46"/>
    <cellStyle name="F5" xfId="47"/>
    <cellStyle name="F6" xfId="48"/>
    <cellStyle name="F7" xfId="49"/>
    <cellStyle name="F8" xfId="50"/>
    <cellStyle name="Font_Ariel_Small" xfId="51"/>
    <cellStyle name="Hyperlink" xfId="52"/>
    <cellStyle name="Chybně" xfId="53"/>
    <cellStyle name="Kontrolní buňka" xfId="54"/>
    <cellStyle name="M·na" xfId="55"/>
    <cellStyle name="Currency" xfId="56"/>
    <cellStyle name="Měna 2" xfId="57"/>
    <cellStyle name="Currency [0]" xfId="58"/>
    <cellStyle name="Nadpis 1" xfId="59"/>
    <cellStyle name="Nadpis 2" xfId="60"/>
    <cellStyle name="Nadpis 3" xfId="61"/>
    <cellStyle name="Nadpis 4" xfId="62"/>
    <cellStyle name="Nadpis1" xfId="63"/>
    <cellStyle name="Nadpis2" xfId="64"/>
    <cellStyle name="Název" xfId="65"/>
    <cellStyle name="Neutrální" xfId="66"/>
    <cellStyle name="Normal_HDD (2)" xfId="67"/>
    <cellStyle name="Normální 2" xfId="68"/>
    <cellStyle name="Normální 3" xfId="69"/>
    <cellStyle name="Normální 4" xfId="70"/>
    <cellStyle name="Pevní" xfId="71"/>
    <cellStyle name="Followed Hyperlink" xfId="72"/>
    <cellStyle name="Poznámka" xfId="73"/>
    <cellStyle name="Percent" xfId="74"/>
    <cellStyle name="Propojená buňka" xfId="75"/>
    <cellStyle name="Prum_q" xfId="76"/>
    <cellStyle name="Správně" xfId="77"/>
    <cellStyle name="Styl 1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can\Local%20Settings\Temporary%20Internet%20Files\OLKA\Strabag%20-%20HG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_P\P20\P2078\Texty\Soupis%20prac&#237;\Soupis%20ocen&#283;n&#253;\SO301_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_P\P20\P2078\Texty\Soupis%20prac&#237;\Soupis%20ocen&#283;n&#253;\odlo&#382;en&#2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can\Local%20Settings\Temporary%20Internet%20Files\OLKA\2008%20-%202009\0087-Odkanalizov&#225;n&#237;%20Vod&#328;an,%20Z&#225;ti&#353;&#237;,Pra&#382;&#225;k,&#218;jezd,Hvo&#382;&#271;any\rozpo&#269;et%20-%20zadavatel\Cena%20projektanta,rozpo&#269;et%20%20index\v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can\Local%20Settings\Temporary%20Internet%20Files\OLKA\2008%20-%202009\0087-Odkanalizov&#225;n&#237;%20Vod&#328;an,%20Z&#225;ti&#353;&#237;,Pra&#382;&#225;k,&#218;jezd,Hvo&#382;&#271;any\Harmonogram%209.10.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-moje\Pracovn&#237;%20verze%20apod\Melouchy\Pro%20B&#253;&#269;ka\Blatensk&#253;%20most\Rozpo&#269;ty_I.verze\Rozpo&#269;ty\D.%20Komunikace%20hlavn&#237;%20v&#283;t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L_301"/>
      <sheetName val="Rekap_301"/>
      <sheetName val="Pol_301"/>
      <sheetName val="KL_302"/>
      <sheetName val="Rekap_302"/>
      <sheetName val="Pol_302"/>
      <sheetName val="KL_303"/>
      <sheetName val="Rekap_303"/>
      <sheetName val="Pol_303"/>
      <sheetName val="specifikace_303"/>
      <sheetName val="KL_304"/>
      <sheetName val="Rekap_304"/>
      <sheetName val="Pol_304"/>
      <sheetName val="KL_305"/>
      <sheetName val="Rekap_305"/>
      <sheetName val="Pol_305"/>
      <sheetName val="specifikace_305"/>
    </sheetNames>
    <sheetDataSet>
      <sheetData sheetId="0">
        <row r="4">
          <cell r="A4" t="str">
            <v>S301</v>
          </cell>
          <cell r="C4" t="str">
            <v>Kanalizace</v>
          </cell>
          <cell r="G4" t="str">
            <v>m</v>
          </cell>
        </row>
        <row r="6">
          <cell r="A6" t="str">
            <v>04 076/IS</v>
          </cell>
          <cell r="C6" t="str">
            <v>Vodňany-rekonstr. siln.II/141 Bavorovská ulice</v>
          </cell>
        </row>
        <row r="7">
          <cell r="G7">
            <v>851.5</v>
          </cell>
        </row>
        <row r="9">
          <cell r="G9">
            <v>9999</v>
          </cell>
        </row>
        <row r="29">
          <cell r="C29">
            <v>19</v>
          </cell>
          <cell r="F29" t="e">
            <v>#REF!</v>
          </cell>
        </row>
        <row r="31">
          <cell r="C31">
            <v>5</v>
          </cell>
          <cell r="F31">
            <v>0</v>
          </cell>
        </row>
      </sheetData>
      <sheetData sheetId="1">
        <row r="6">
          <cell r="B6" t="str">
            <v>Stavební díl</v>
          </cell>
        </row>
        <row r="23">
          <cell r="G23">
            <v>0</v>
          </cell>
        </row>
      </sheetData>
      <sheetData sheetId="2">
        <row r="6">
          <cell r="A6" t="str">
            <v>P.č.</v>
          </cell>
          <cell r="B6" t="str">
            <v>Číslo položky</v>
          </cell>
          <cell r="C6" t="str">
            <v>Název položky</v>
          </cell>
          <cell r="D6" t="str">
            <v>MJ</v>
          </cell>
          <cell r="E6" t="str">
            <v>množství</v>
          </cell>
          <cell r="F6" t="str">
            <v>cena / MJ</v>
          </cell>
          <cell r="G6" t="str">
            <v>celkem (Kč)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S 01  "/>
      <sheetName val="PS 02  "/>
      <sheetName val="SO 01 KV "/>
      <sheetName val="SO 01 SP1 "/>
      <sheetName val="SO 01 SP2 "/>
      <sheetName val="SO 02 Ř "/>
      <sheetName val="SO 02 VP "/>
      <sheetName val="SO 02 VP1 "/>
      <sheetName val="SO 02 VP2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harmonogram 9.10.20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A6" t="str">
            <v>2009/026</v>
          </cell>
          <cell r="C6" t="str">
            <v>Napojení prům.zóny u Blatenského mostu-Strakonice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28125" style="135" customWidth="1"/>
    <col min="2" max="2" width="51.7109375" style="136" customWidth="1"/>
    <col min="3" max="3" width="11.00390625" style="136" customWidth="1"/>
    <col min="4" max="4" width="18.421875" style="115" customWidth="1"/>
    <col min="5" max="5" width="9.140625" style="116" customWidth="1"/>
    <col min="6" max="6" width="18.7109375" style="137" customWidth="1"/>
    <col min="7" max="7" width="9.140625" style="137" customWidth="1"/>
    <col min="8" max="8" width="15.8515625" style="137" customWidth="1"/>
    <col min="9" max="16384" width="9.140625" style="137" customWidth="1"/>
  </cols>
  <sheetData>
    <row r="1" spans="1:4" s="116" customFormat="1" ht="8.25" customHeight="1">
      <c r="A1" s="114"/>
      <c r="B1" s="168" t="s">
        <v>49</v>
      </c>
      <c r="C1" s="169"/>
      <c r="D1" s="115"/>
    </row>
    <row r="2" spans="1:4" s="116" customFormat="1" ht="22.5" customHeight="1">
      <c r="A2" s="114"/>
      <c r="B2" s="170"/>
      <c r="C2" s="171"/>
      <c r="D2" s="115"/>
    </row>
    <row r="3" spans="1:4" s="116" customFormat="1" ht="9.75" customHeight="1">
      <c r="A3" s="114"/>
      <c r="B3" s="172"/>
      <c r="C3" s="173"/>
      <c r="D3" s="115"/>
    </row>
    <row r="4" spans="1:5" s="116" customFormat="1" ht="12" customHeight="1">
      <c r="A4" s="117"/>
      <c r="B4" s="118"/>
      <c r="C4" s="118"/>
      <c r="D4" s="119"/>
      <c r="E4" s="120"/>
    </row>
    <row r="5" spans="1:5" s="116" customFormat="1" ht="6" customHeight="1">
      <c r="A5" s="121"/>
      <c r="B5" s="118"/>
      <c r="C5" s="118"/>
      <c r="D5" s="119"/>
      <c r="E5" s="120"/>
    </row>
    <row r="6" spans="1:5" s="116" customFormat="1" ht="16.5" customHeight="1">
      <c r="A6" s="114" t="s">
        <v>48</v>
      </c>
      <c r="B6" s="122" t="s">
        <v>75</v>
      </c>
      <c r="C6" s="122"/>
      <c r="D6" s="123"/>
      <c r="E6" s="124"/>
    </row>
    <row r="7" spans="1:5" s="116" customFormat="1" ht="10.5" customHeight="1">
      <c r="A7" s="114"/>
      <c r="B7" s="122"/>
      <c r="C7" s="122"/>
      <c r="D7" s="123"/>
      <c r="E7" s="124"/>
    </row>
    <row r="8" spans="1:5" s="116" customFormat="1" ht="13.5" customHeight="1">
      <c r="A8" s="3" t="s">
        <v>32</v>
      </c>
      <c r="B8" s="10" t="s">
        <v>53</v>
      </c>
      <c r="C8" s="10"/>
      <c r="D8" s="123"/>
      <c r="E8" s="124"/>
    </row>
    <row r="9" spans="1:5" s="116" customFormat="1" ht="18" customHeight="1" thickBot="1">
      <c r="A9" s="125"/>
      <c r="B9" s="125"/>
      <c r="C9" s="125"/>
      <c r="D9" s="123"/>
      <c r="E9" s="124"/>
    </row>
    <row r="10" spans="1:5" s="116" customFormat="1" ht="24" customHeight="1" thickBot="1">
      <c r="A10" s="126" t="s">
        <v>50</v>
      </c>
      <c r="B10" s="127" t="s">
        <v>44</v>
      </c>
      <c r="C10" s="174" t="s">
        <v>27</v>
      </c>
      <c r="D10" s="175"/>
      <c r="E10" s="128"/>
    </row>
    <row r="11" spans="1:4" s="116" customFormat="1" ht="24" customHeight="1" thickTop="1">
      <c r="A11" s="142">
        <v>1</v>
      </c>
      <c r="B11" s="141" t="s">
        <v>76</v>
      </c>
      <c r="C11" s="166">
        <f>Rozpočet!L86</f>
        <v>0</v>
      </c>
      <c r="D11" s="167"/>
    </row>
    <row r="12" spans="1:4" s="116" customFormat="1" ht="4.5" customHeight="1">
      <c r="A12" s="138"/>
      <c r="B12" s="139"/>
      <c r="C12" s="139"/>
      <c r="D12" s="140"/>
    </row>
    <row r="13" spans="1:8" s="116" customFormat="1" ht="24" customHeight="1">
      <c r="A13" s="129"/>
      <c r="B13" s="130" t="s">
        <v>51</v>
      </c>
      <c r="C13" s="176">
        <f>SUM(C11:D11)</f>
        <v>0</v>
      </c>
      <c r="D13" s="177"/>
      <c r="F13" s="144"/>
      <c r="H13" s="144"/>
    </row>
    <row r="14" spans="1:4" s="116" customFormat="1" ht="24" customHeight="1" thickBot="1">
      <c r="A14" s="131"/>
      <c r="B14" s="132" t="s">
        <v>45</v>
      </c>
      <c r="C14" s="178">
        <f>C13/100*21</f>
        <v>0</v>
      </c>
      <c r="D14" s="179"/>
    </row>
    <row r="15" spans="1:4" s="116" customFormat="1" ht="24" customHeight="1" thickBot="1" thickTop="1">
      <c r="A15" s="133"/>
      <c r="B15" s="134" t="s">
        <v>52</v>
      </c>
      <c r="C15" s="164">
        <f>C13+C14</f>
        <v>0</v>
      </c>
      <c r="D15" s="165"/>
    </row>
    <row r="16" ht="13.5" thickTop="1"/>
  </sheetData>
  <sheetProtection/>
  <mergeCells count="6">
    <mergeCell ref="C15:D15"/>
    <mergeCell ref="C11:D11"/>
    <mergeCell ref="B1:C3"/>
    <mergeCell ref="C10:D10"/>
    <mergeCell ref="C13:D13"/>
    <mergeCell ref="C14:D14"/>
  </mergeCells>
  <printOptions horizontalCentered="1"/>
  <pageMargins left="0.61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7"/>
  <sheetViews>
    <sheetView tabSelected="1" view="pageBreakPreview" zoomScaleSheetLayoutView="100" zoomScalePageLayoutView="0" workbookViewId="0" topLeftCell="A1">
      <selection activeCell="R73" sqref="R73"/>
    </sheetView>
  </sheetViews>
  <sheetFormatPr defaultColWidth="9.140625" defaultRowHeight="12.75" customHeight="1"/>
  <cols>
    <col min="1" max="1" width="7.421875" style="3" customWidth="1"/>
    <col min="2" max="2" width="10.421875" style="5" customWidth="1"/>
    <col min="3" max="7" width="9.7109375" style="21" customWidth="1"/>
    <col min="8" max="8" width="16.7109375" style="21" customWidth="1"/>
    <col min="9" max="9" width="11.7109375" style="18" customWidth="1"/>
    <col min="10" max="10" width="6.7109375" style="4" customWidth="1"/>
    <col min="11" max="11" width="12.7109375" style="18" customWidth="1"/>
    <col min="12" max="12" width="15.140625" style="3" customWidth="1"/>
    <col min="13" max="14" width="9.140625" style="6" customWidth="1"/>
    <col min="15" max="15" width="17.140625" style="6" customWidth="1"/>
    <col min="16" max="16384" width="9.140625" style="6" customWidth="1"/>
  </cols>
  <sheetData>
    <row r="1" spans="1:12" ht="12.75" customHeight="1">
      <c r="A1" s="212"/>
      <c r="B1" s="213"/>
      <c r="E1" s="204" t="s">
        <v>54</v>
      </c>
      <c r="F1" s="205"/>
      <c r="G1" s="205"/>
      <c r="H1" s="206"/>
      <c r="K1" s="210" t="s">
        <v>0</v>
      </c>
      <c r="L1" s="210"/>
    </row>
    <row r="2" spans="1:12" ht="12.75" customHeight="1" thickBot="1">
      <c r="A2" s="5"/>
      <c r="B2" s="10"/>
      <c r="E2" s="207"/>
      <c r="F2" s="208"/>
      <c r="G2" s="208"/>
      <c r="H2" s="209"/>
      <c r="K2" s="210" t="s">
        <v>1</v>
      </c>
      <c r="L2" s="210"/>
    </row>
    <row r="3" spans="1:12" ht="8.25" customHeight="1">
      <c r="A3" s="8"/>
      <c r="B3" s="7"/>
      <c r="C3" s="12"/>
      <c r="D3" s="15"/>
      <c r="E3" s="16"/>
      <c r="F3" s="15"/>
      <c r="G3" s="16"/>
      <c r="H3" s="17"/>
      <c r="L3" s="9"/>
    </row>
    <row r="4" spans="1:12" ht="12.75" customHeight="1">
      <c r="A4" s="3" t="s">
        <v>32</v>
      </c>
      <c r="B4" s="10" t="s">
        <v>53</v>
      </c>
      <c r="C4" s="12"/>
      <c r="D4" s="15"/>
      <c r="E4" s="16"/>
      <c r="F4" s="15"/>
      <c r="G4" s="16"/>
      <c r="H4" s="17"/>
      <c r="I4" s="19"/>
      <c r="J4" s="20"/>
      <c r="K4" s="19"/>
      <c r="L4" s="13"/>
    </row>
    <row r="5" spans="1:12" ht="12.75" customHeight="1">
      <c r="A5" s="211" t="s">
        <v>91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2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211" t="s">
        <v>92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2.7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ht="6.75" customHeight="1" thickBo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s="26" customFormat="1" ht="18" customHeight="1" thickBot="1">
      <c r="A10" s="71" t="s">
        <v>28</v>
      </c>
      <c r="B10" s="72" t="s">
        <v>29</v>
      </c>
      <c r="C10" s="201" t="s">
        <v>2</v>
      </c>
      <c r="D10" s="202"/>
      <c r="E10" s="202"/>
      <c r="F10" s="202"/>
      <c r="G10" s="202"/>
      <c r="H10" s="203"/>
      <c r="I10" s="73" t="s">
        <v>3</v>
      </c>
      <c r="J10" s="74" t="s">
        <v>31</v>
      </c>
      <c r="K10" s="73" t="s">
        <v>30</v>
      </c>
      <c r="L10" s="75" t="s">
        <v>27</v>
      </c>
    </row>
    <row r="11" spans="1:12" s="26" customFormat="1" ht="10.5" customHeight="1">
      <c r="A11" s="102"/>
      <c r="B11" s="103"/>
      <c r="C11" s="104"/>
      <c r="D11" s="105"/>
      <c r="E11" s="106"/>
      <c r="F11" s="105"/>
      <c r="G11" s="106"/>
      <c r="H11" s="107"/>
      <c r="I11" s="108"/>
      <c r="J11" s="109"/>
      <c r="K11" s="108"/>
      <c r="L11" s="110"/>
    </row>
    <row r="12" spans="1:12" s="26" customFormat="1" ht="18" customHeight="1">
      <c r="A12" s="76"/>
      <c r="B12" s="77" t="s">
        <v>17</v>
      </c>
      <c r="C12" s="78" t="s">
        <v>15</v>
      </c>
      <c r="D12" s="79"/>
      <c r="E12" s="80"/>
      <c r="F12" s="79"/>
      <c r="G12" s="80"/>
      <c r="H12" s="81"/>
      <c r="I12" s="82"/>
      <c r="J12" s="83"/>
      <c r="K12" s="84"/>
      <c r="L12" s="85"/>
    </row>
    <row r="13" spans="1:12" s="26" customFormat="1" ht="18" customHeight="1">
      <c r="A13" s="56"/>
      <c r="B13" s="29"/>
      <c r="C13" s="36" t="s">
        <v>15</v>
      </c>
      <c r="D13" s="33"/>
      <c r="E13" s="34"/>
      <c r="F13" s="33"/>
      <c r="G13" s="34"/>
      <c r="H13" s="35"/>
      <c r="I13" s="40"/>
      <c r="J13" s="56"/>
      <c r="K13" s="40"/>
      <c r="L13" s="40"/>
    </row>
    <row r="14" spans="1:12" s="26" customFormat="1" ht="18" customHeight="1">
      <c r="A14" s="56">
        <v>1</v>
      </c>
      <c r="B14" s="57" t="s">
        <v>34</v>
      </c>
      <c r="C14" s="180" t="s">
        <v>35</v>
      </c>
      <c r="D14" s="181"/>
      <c r="E14" s="181"/>
      <c r="F14" s="181"/>
      <c r="G14" s="181"/>
      <c r="H14" s="182"/>
      <c r="I14" s="61">
        <v>87</v>
      </c>
      <c r="J14" s="63" t="s">
        <v>9</v>
      </c>
      <c r="K14" s="61"/>
      <c r="L14" s="61">
        <f>K14*I14</f>
        <v>0</v>
      </c>
    </row>
    <row r="15" spans="1:12" s="93" customFormat="1" ht="18" customHeight="1">
      <c r="A15" s="86"/>
      <c r="B15" s="87"/>
      <c r="C15" s="88" t="s">
        <v>96</v>
      </c>
      <c r="D15" s="88"/>
      <c r="E15" s="88"/>
      <c r="F15" s="88"/>
      <c r="G15" s="88"/>
      <c r="H15" s="88"/>
      <c r="I15" s="91"/>
      <c r="J15" s="90"/>
      <c r="K15" s="91"/>
      <c r="L15" s="92"/>
    </row>
    <row r="16" spans="1:12" s="26" customFormat="1" ht="18" customHeight="1">
      <c r="A16" s="56">
        <v>2</v>
      </c>
      <c r="B16" s="57" t="s">
        <v>94</v>
      </c>
      <c r="C16" s="180" t="s">
        <v>95</v>
      </c>
      <c r="D16" s="181"/>
      <c r="E16" s="181"/>
      <c r="F16" s="181"/>
      <c r="G16" s="181"/>
      <c r="H16" s="182"/>
      <c r="I16" s="61">
        <v>101</v>
      </c>
      <c r="J16" s="63" t="s">
        <v>9</v>
      </c>
      <c r="K16" s="61"/>
      <c r="L16" s="61">
        <f>K16*I16</f>
        <v>0</v>
      </c>
    </row>
    <row r="17" spans="1:12" s="93" customFormat="1" ht="18" customHeight="1">
      <c r="A17" s="86"/>
      <c r="B17" s="87"/>
      <c r="C17" s="88" t="s">
        <v>115</v>
      </c>
      <c r="D17" s="88"/>
      <c r="E17" s="88"/>
      <c r="F17" s="88"/>
      <c r="G17" s="88"/>
      <c r="H17" s="88"/>
      <c r="I17" s="91"/>
      <c r="J17" s="90"/>
      <c r="K17" s="91"/>
      <c r="L17" s="92"/>
    </row>
    <row r="18" spans="1:12" s="26" customFormat="1" ht="18" customHeight="1">
      <c r="A18" s="56">
        <v>3</v>
      </c>
      <c r="B18" s="57" t="s">
        <v>57</v>
      </c>
      <c r="C18" s="2" t="s">
        <v>56</v>
      </c>
      <c r="D18" s="1"/>
      <c r="E18" s="1"/>
      <c r="F18" s="1"/>
      <c r="G18" s="1"/>
      <c r="H18" s="62"/>
      <c r="I18" s="61">
        <v>135.3</v>
      </c>
      <c r="J18" s="63" t="s">
        <v>9</v>
      </c>
      <c r="K18" s="61"/>
      <c r="L18" s="61">
        <f>K18*I18</f>
        <v>0</v>
      </c>
    </row>
    <row r="19" spans="1:12" s="93" customFormat="1" ht="18" customHeight="1">
      <c r="A19" s="145"/>
      <c r="B19" s="146"/>
      <c r="C19" s="147" t="s">
        <v>100</v>
      </c>
      <c r="D19" s="147"/>
      <c r="E19" s="147"/>
      <c r="F19" s="147"/>
      <c r="G19" s="147"/>
      <c r="H19" s="147"/>
      <c r="I19" s="148"/>
      <c r="J19" s="149"/>
      <c r="K19" s="148"/>
      <c r="L19" s="150"/>
    </row>
    <row r="20" spans="1:12" s="93" customFormat="1" ht="33.75" customHeight="1">
      <c r="A20" s="151"/>
      <c r="B20" s="152"/>
      <c r="C20" s="214" t="s">
        <v>101</v>
      </c>
      <c r="D20" s="214"/>
      <c r="E20" s="214"/>
      <c r="F20" s="214"/>
      <c r="G20" s="214"/>
      <c r="H20" s="214"/>
      <c r="I20" s="214"/>
      <c r="J20" s="214"/>
      <c r="K20" s="214"/>
      <c r="L20" s="153"/>
    </row>
    <row r="21" spans="1:12" s="93" customFormat="1" ht="18" customHeight="1">
      <c r="A21" s="154"/>
      <c r="B21" s="155"/>
      <c r="C21" s="156" t="s">
        <v>102</v>
      </c>
      <c r="D21" s="156"/>
      <c r="E21" s="156"/>
      <c r="F21" s="156"/>
      <c r="G21" s="156"/>
      <c r="H21" s="156"/>
      <c r="I21" s="157"/>
      <c r="J21" s="158"/>
      <c r="K21" s="157"/>
      <c r="L21" s="159"/>
    </row>
    <row r="22" spans="1:12" s="26" customFormat="1" ht="18" customHeight="1">
      <c r="A22" s="56">
        <v>4</v>
      </c>
      <c r="B22" s="57" t="s">
        <v>25</v>
      </c>
      <c r="C22" s="2" t="s">
        <v>26</v>
      </c>
      <c r="D22" s="1"/>
      <c r="E22" s="1"/>
      <c r="F22" s="1"/>
      <c r="G22" s="1"/>
      <c r="H22" s="62"/>
      <c r="I22" s="61">
        <v>135.3</v>
      </c>
      <c r="J22" s="63" t="s">
        <v>9</v>
      </c>
      <c r="K22" s="61"/>
      <c r="L22" s="61">
        <f>K22*I22</f>
        <v>0</v>
      </c>
    </row>
    <row r="23" spans="1:12" s="93" customFormat="1" ht="18" customHeight="1">
      <c r="A23" s="145"/>
      <c r="B23" s="146"/>
      <c r="C23" s="147" t="s">
        <v>99</v>
      </c>
      <c r="D23" s="147"/>
      <c r="E23" s="147"/>
      <c r="F23" s="147"/>
      <c r="G23" s="147"/>
      <c r="H23" s="147"/>
      <c r="I23" s="148"/>
      <c r="J23" s="149"/>
      <c r="K23" s="148"/>
      <c r="L23" s="150"/>
    </row>
    <row r="24" spans="1:12" s="26" customFormat="1" ht="18" customHeight="1">
      <c r="A24" s="56">
        <v>5</v>
      </c>
      <c r="B24" s="57" t="s">
        <v>63</v>
      </c>
      <c r="C24" s="2" t="s">
        <v>64</v>
      </c>
      <c r="D24" s="1"/>
      <c r="E24" s="1"/>
      <c r="F24" s="1"/>
      <c r="G24" s="1"/>
      <c r="H24" s="62"/>
      <c r="I24" s="61">
        <v>308.5</v>
      </c>
      <c r="J24" s="63" t="s">
        <v>9</v>
      </c>
      <c r="K24" s="61"/>
      <c r="L24" s="61">
        <f>K24*I24</f>
        <v>0</v>
      </c>
    </row>
    <row r="25" spans="1:12" s="93" customFormat="1" ht="18" customHeight="1">
      <c r="A25" s="86"/>
      <c r="B25" s="87"/>
      <c r="C25" s="88" t="s">
        <v>97</v>
      </c>
      <c r="D25" s="88"/>
      <c r="E25" s="88"/>
      <c r="F25" s="88"/>
      <c r="G25" s="88"/>
      <c r="H25" s="88"/>
      <c r="I25" s="91"/>
      <c r="J25" s="90"/>
      <c r="K25" s="91"/>
      <c r="L25" s="92"/>
    </row>
    <row r="26" spans="1:12" s="26" customFormat="1" ht="18" customHeight="1">
      <c r="A26" s="56">
        <v>6</v>
      </c>
      <c r="B26" s="57" t="s">
        <v>11</v>
      </c>
      <c r="C26" s="180" t="s">
        <v>55</v>
      </c>
      <c r="D26" s="181"/>
      <c r="E26" s="181"/>
      <c r="F26" s="181"/>
      <c r="G26" s="181"/>
      <c r="H26" s="182"/>
      <c r="I26" s="61">
        <v>869</v>
      </c>
      <c r="J26" s="63" t="s">
        <v>10</v>
      </c>
      <c r="K26" s="61"/>
      <c r="L26" s="61">
        <f>K26*I26</f>
        <v>0</v>
      </c>
    </row>
    <row r="27" spans="1:12" s="26" customFormat="1" ht="18" customHeight="1">
      <c r="A27" s="56">
        <v>7</v>
      </c>
      <c r="B27" s="57" t="s">
        <v>106</v>
      </c>
      <c r="C27" s="180" t="s">
        <v>107</v>
      </c>
      <c r="D27" s="181"/>
      <c r="E27" s="181"/>
      <c r="F27" s="181"/>
      <c r="G27" s="181"/>
      <c r="H27" s="182"/>
      <c r="I27" s="61">
        <v>148</v>
      </c>
      <c r="J27" s="63" t="s">
        <v>10</v>
      </c>
      <c r="K27" s="61"/>
      <c r="L27" s="61">
        <f>K27*I27</f>
        <v>0</v>
      </c>
    </row>
    <row r="28" spans="1:12" s="93" customFormat="1" ht="18" customHeight="1">
      <c r="A28" s="145"/>
      <c r="B28" s="146"/>
      <c r="C28" s="147" t="s">
        <v>105</v>
      </c>
      <c r="D28" s="147"/>
      <c r="E28" s="147"/>
      <c r="F28" s="147"/>
      <c r="G28" s="147"/>
      <c r="H28" s="147"/>
      <c r="I28" s="148"/>
      <c r="J28" s="149"/>
      <c r="K28" s="148"/>
      <c r="L28" s="150"/>
    </row>
    <row r="29" spans="1:12" s="26" customFormat="1" ht="18" customHeight="1">
      <c r="A29" s="56">
        <v>8</v>
      </c>
      <c r="B29" s="57" t="s">
        <v>103</v>
      </c>
      <c r="C29" s="180" t="s">
        <v>104</v>
      </c>
      <c r="D29" s="181"/>
      <c r="E29" s="181"/>
      <c r="F29" s="181"/>
      <c r="G29" s="181"/>
      <c r="H29" s="182"/>
      <c r="I29" s="61">
        <v>148</v>
      </c>
      <c r="J29" s="63" t="s">
        <v>10</v>
      </c>
      <c r="K29" s="61"/>
      <c r="L29" s="61">
        <f>K29*I29</f>
        <v>0</v>
      </c>
    </row>
    <row r="30" spans="1:12" s="26" customFormat="1" ht="18" customHeight="1">
      <c r="A30" s="56"/>
      <c r="B30" s="29"/>
      <c r="C30" s="36" t="s">
        <v>68</v>
      </c>
      <c r="D30" s="37"/>
      <c r="E30" s="37"/>
      <c r="F30" s="37"/>
      <c r="G30" s="37"/>
      <c r="H30" s="38"/>
      <c r="I30" s="40"/>
      <c r="J30" s="56"/>
      <c r="K30" s="40"/>
      <c r="L30" s="39"/>
    </row>
    <row r="31" spans="1:12" s="26" customFormat="1" ht="18" customHeight="1">
      <c r="A31" s="56">
        <v>9</v>
      </c>
      <c r="B31" s="57" t="s">
        <v>70</v>
      </c>
      <c r="C31" s="160" t="s">
        <v>59</v>
      </c>
      <c r="D31" s="161"/>
      <c r="E31" s="161"/>
      <c r="F31" s="161"/>
      <c r="G31" s="161"/>
      <c r="H31" s="162"/>
      <c r="I31" s="61">
        <v>148</v>
      </c>
      <c r="J31" s="63" t="s">
        <v>10</v>
      </c>
      <c r="K31" s="61"/>
      <c r="L31" s="61">
        <f>K31*I31</f>
        <v>0</v>
      </c>
    </row>
    <row r="32" spans="1:12" s="26" customFormat="1" ht="18" customHeight="1">
      <c r="A32" s="56">
        <v>10</v>
      </c>
      <c r="B32" s="57" t="s">
        <v>71</v>
      </c>
      <c r="C32" s="160" t="s">
        <v>69</v>
      </c>
      <c r="D32" s="161"/>
      <c r="E32" s="161"/>
      <c r="F32" s="161"/>
      <c r="G32" s="161"/>
      <c r="H32" s="162"/>
      <c r="I32" s="61">
        <v>148</v>
      </c>
      <c r="J32" s="63" t="s">
        <v>10</v>
      </c>
      <c r="K32" s="61"/>
      <c r="L32" s="61">
        <f>K32*I32</f>
        <v>0</v>
      </c>
    </row>
    <row r="33" spans="1:12" s="26" customFormat="1" ht="18" customHeight="1">
      <c r="A33" s="56">
        <v>11</v>
      </c>
      <c r="B33" s="57" t="s">
        <v>72</v>
      </c>
      <c r="C33" s="160" t="s">
        <v>60</v>
      </c>
      <c r="D33" s="161"/>
      <c r="E33" s="161"/>
      <c r="F33" s="161"/>
      <c r="G33" s="161"/>
      <c r="H33" s="162"/>
      <c r="I33" s="61">
        <v>148</v>
      </c>
      <c r="J33" s="63" t="s">
        <v>10</v>
      </c>
      <c r="K33" s="61"/>
      <c r="L33" s="61">
        <f>K33*I33</f>
        <v>0</v>
      </c>
    </row>
    <row r="34" spans="1:12" s="26" customFormat="1" ht="30" customHeight="1">
      <c r="A34" s="56">
        <v>12</v>
      </c>
      <c r="B34" s="57" t="s">
        <v>73</v>
      </c>
      <c r="C34" s="191" t="s">
        <v>98</v>
      </c>
      <c r="D34" s="192"/>
      <c r="E34" s="192"/>
      <c r="F34" s="192"/>
      <c r="G34" s="192"/>
      <c r="H34" s="193"/>
      <c r="I34" s="61">
        <v>148</v>
      </c>
      <c r="J34" s="63" t="s">
        <v>10</v>
      </c>
      <c r="K34" s="61"/>
      <c r="L34" s="61">
        <f>K34*I34</f>
        <v>0</v>
      </c>
    </row>
    <row r="35" spans="1:12" s="26" customFormat="1" ht="18" customHeight="1">
      <c r="A35" s="56">
        <v>13</v>
      </c>
      <c r="B35" s="57" t="s">
        <v>74</v>
      </c>
      <c r="C35" s="160" t="s">
        <v>61</v>
      </c>
      <c r="D35" s="161"/>
      <c r="E35" s="161"/>
      <c r="F35" s="161"/>
      <c r="G35" s="161"/>
      <c r="H35" s="162"/>
      <c r="I35" s="61">
        <v>6.54</v>
      </c>
      <c r="J35" s="63" t="s">
        <v>108</v>
      </c>
      <c r="K35" s="61"/>
      <c r="L35" s="61">
        <f>K35*I35</f>
        <v>0</v>
      </c>
    </row>
    <row r="36" spans="1:12" s="26" customFormat="1" ht="18" customHeight="1">
      <c r="A36" s="56"/>
      <c r="B36" s="29"/>
      <c r="C36" s="36" t="s">
        <v>109</v>
      </c>
      <c r="D36" s="37"/>
      <c r="E36" s="37"/>
      <c r="F36" s="37"/>
      <c r="G36" s="37"/>
      <c r="H36" s="38"/>
      <c r="I36" s="40"/>
      <c r="J36" s="56"/>
      <c r="K36" s="40"/>
      <c r="L36" s="39"/>
    </row>
    <row r="37" spans="1:12" s="26" customFormat="1" ht="18" customHeight="1">
      <c r="A37" s="56">
        <v>14</v>
      </c>
      <c r="B37" s="57" t="s">
        <v>110</v>
      </c>
      <c r="C37" s="215" t="s">
        <v>112</v>
      </c>
      <c r="D37" s="161"/>
      <c r="E37" s="161"/>
      <c r="F37" s="161"/>
      <c r="G37" s="161"/>
      <c r="H37" s="161"/>
      <c r="I37" s="61">
        <v>1</v>
      </c>
      <c r="J37" s="63" t="s">
        <v>111</v>
      </c>
      <c r="K37" s="61"/>
      <c r="L37" s="61">
        <f>K37*I37</f>
        <v>0</v>
      </c>
    </row>
    <row r="38" spans="1:12" s="26" customFormat="1" ht="18" customHeight="1">
      <c r="A38" s="56">
        <v>15</v>
      </c>
      <c r="B38" s="57" t="s">
        <v>113</v>
      </c>
      <c r="C38" s="215" t="s">
        <v>114</v>
      </c>
      <c r="D38" s="161"/>
      <c r="E38" s="161"/>
      <c r="F38" s="161"/>
      <c r="G38" s="161"/>
      <c r="H38" s="161"/>
      <c r="I38" s="61">
        <v>1</v>
      </c>
      <c r="J38" s="63" t="s">
        <v>111</v>
      </c>
      <c r="K38" s="61"/>
      <c r="L38" s="61">
        <f>K38*I38</f>
        <v>0</v>
      </c>
    </row>
    <row r="39" spans="1:12" s="26" customFormat="1" ht="18" customHeight="1">
      <c r="A39" s="56"/>
      <c r="B39" s="41" t="s">
        <v>4</v>
      </c>
      <c r="C39" s="78" t="s">
        <v>15</v>
      </c>
      <c r="D39" s="42"/>
      <c r="E39" s="42"/>
      <c r="F39" s="42"/>
      <c r="G39" s="42"/>
      <c r="H39" s="42"/>
      <c r="I39" s="111"/>
      <c r="J39" s="95"/>
      <c r="K39" s="163"/>
      <c r="L39" s="43">
        <f>SUM(L13:L38)</f>
        <v>0</v>
      </c>
    </row>
    <row r="40" spans="1:12" s="26" customFormat="1" ht="12" customHeight="1">
      <c r="A40" s="96"/>
      <c r="B40" s="97"/>
      <c r="C40" s="188"/>
      <c r="D40" s="189"/>
      <c r="E40" s="189"/>
      <c r="F40" s="189"/>
      <c r="G40" s="189"/>
      <c r="H40" s="190"/>
      <c r="I40" s="100"/>
      <c r="J40" s="99"/>
      <c r="K40" s="100"/>
      <c r="L40" s="112"/>
    </row>
    <row r="41" spans="1:12" s="26" customFormat="1" ht="18" customHeight="1">
      <c r="A41" s="76"/>
      <c r="B41" s="77" t="s">
        <v>18</v>
      </c>
      <c r="C41" s="78" t="s">
        <v>13</v>
      </c>
      <c r="D41" s="79"/>
      <c r="E41" s="80"/>
      <c r="F41" s="79"/>
      <c r="G41" s="80"/>
      <c r="H41" s="81"/>
      <c r="I41" s="82"/>
      <c r="J41" s="83"/>
      <c r="K41" s="84"/>
      <c r="L41" s="85"/>
    </row>
    <row r="42" spans="1:12" s="26" customFormat="1" ht="18" customHeight="1">
      <c r="A42" s="56"/>
      <c r="B42" s="55"/>
      <c r="C42" s="36" t="s">
        <v>88</v>
      </c>
      <c r="D42" s="30"/>
      <c r="E42" s="30"/>
      <c r="F42" s="30"/>
      <c r="G42" s="30"/>
      <c r="H42" s="31"/>
      <c r="I42" s="40"/>
      <c r="J42" s="56"/>
      <c r="K42" s="40"/>
      <c r="L42" s="40"/>
    </row>
    <row r="43" spans="1:12" s="26" customFormat="1" ht="18" customHeight="1">
      <c r="A43" s="56">
        <v>16</v>
      </c>
      <c r="B43" s="57" t="s">
        <v>6</v>
      </c>
      <c r="C43" s="180" t="s">
        <v>77</v>
      </c>
      <c r="D43" s="181"/>
      <c r="E43" s="181"/>
      <c r="F43" s="181"/>
      <c r="G43" s="181"/>
      <c r="H43" s="182"/>
      <c r="I43" s="61">
        <v>783.3</v>
      </c>
      <c r="J43" s="63" t="s">
        <v>10</v>
      </c>
      <c r="K43" s="61"/>
      <c r="L43" s="61">
        <f>K43*I43</f>
        <v>0</v>
      </c>
    </row>
    <row r="44" spans="1:12" s="93" customFormat="1" ht="18.75" customHeight="1">
      <c r="A44" s="86"/>
      <c r="B44" s="87"/>
      <c r="C44" s="88" t="s">
        <v>87</v>
      </c>
      <c r="D44" s="88"/>
      <c r="E44" s="88"/>
      <c r="F44" s="88"/>
      <c r="G44" s="88"/>
      <c r="H44" s="88"/>
      <c r="I44" s="89"/>
      <c r="J44" s="90"/>
      <c r="K44" s="91"/>
      <c r="L44" s="92"/>
    </row>
    <row r="45" spans="1:12" s="26" customFormat="1" ht="18" customHeight="1">
      <c r="A45" s="56">
        <v>17</v>
      </c>
      <c r="B45" s="57" t="s">
        <v>66</v>
      </c>
      <c r="C45" s="180" t="s">
        <v>67</v>
      </c>
      <c r="D45" s="181"/>
      <c r="E45" s="181"/>
      <c r="F45" s="181"/>
      <c r="G45" s="181"/>
      <c r="H45" s="182"/>
      <c r="I45" s="61">
        <v>760.92</v>
      </c>
      <c r="J45" s="63" t="s">
        <v>10</v>
      </c>
      <c r="K45" s="61"/>
      <c r="L45" s="61">
        <f>K45*I45</f>
        <v>0</v>
      </c>
    </row>
    <row r="46" spans="1:12" s="93" customFormat="1" ht="18.75" customHeight="1">
      <c r="A46" s="86"/>
      <c r="B46" s="87"/>
      <c r="C46" s="88" t="s">
        <v>86</v>
      </c>
      <c r="D46" s="88"/>
      <c r="E46" s="88"/>
      <c r="F46" s="88"/>
      <c r="G46" s="88"/>
      <c r="H46" s="88"/>
      <c r="I46" s="89"/>
      <c r="J46" s="90"/>
      <c r="K46" s="91"/>
      <c r="L46" s="92"/>
    </row>
    <row r="47" spans="1:12" s="26" customFormat="1" ht="18" customHeight="1">
      <c r="A47" s="56">
        <v>18</v>
      </c>
      <c r="B47" s="57" t="s">
        <v>5</v>
      </c>
      <c r="C47" s="180" t="s">
        <v>22</v>
      </c>
      <c r="D47" s="181"/>
      <c r="E47" s="181"/>
      <c r="F47" s="181"/>
      <c r="G47" s="181"/>
      <c r="H47" s="182"/>
      <c r="I47" s="61">
        <v>760.92</v>
      </c>
      <c r="J47" s="63" t="s">
        <v>10</v>
      </c>
      <c r="K47" s="61"/>
      <c r="L47" s="61">
        <f>K47*I47</f>
        <v>0</v>
      </c>
    </row>
    <row r="48" spans="1:12" s="93" customFormat="1" ht="18.75" customHeight="1">
      <c r="A48" s="86"/>
      <c r="B48" s="87"/>
      <c r="C48" s="88" t="s">
        <v>86</v>
      </c>
      <c r="D48" s="88"/>
      <c r="E48" s="88"/>
      <c r="F48" s="88"/>
      <c r="G48" s="88"/>
      <c r="H48" s="88"/>
      <c r="I48" s="89"/>
      <c r="J48" s="90"/>
      <c r="K48" s="91"/>
      <c r="L48" s="92"/>
    </row>
    <row r="49" spans="1:12" s="26" customFormat="1" ht="18" customHeight="1">
      <c r="A49" s="56">
        <v>19</v>
      </c>
      <c r="B49" s="57" t="s">
        <v>116</v>
      </c>
      <c r="C49" s="2" t="s">
        <v>84</v>
      </c>
      <c r="D49" s="1"/>
      <c r="E49" s="1"/>
      <c r="F49" s="1"/>
      <c r="G49" s="1"/>
      <c r="H49" s="62"/>
      <c r="I49" s="61">
        <v>746</v>
      </c>
      <c r="J49" s="63" t="s">
        <v>10</v>
      </c>
      <c r="K49" s="61"/>
      <c r="L49" s="61">
        <f>K49*I49</f>
        <v>0</v>
      </c>
    </row>
    <row r="50" spans="1:12" s="93" customFormat="1" ht="18.75" customHeight="1">
      <c r="A50" s="86"/>
      <c r="B50" s="87"/>
      <c r="C50" s="88" t="s">
        <v>85</v>
      </c>
      <c r="D50" s="88"/>
      <c r="E50" s="88"/>
      <c r="F50" s="88"/>
      <c r="G50" s="88"/>
      <c r="H50" s="88"/>
      <c r="I50" s="89"/>
      <c r="J50" s="90"/>
      <c r="K50" s="91"/>
      <c r="L50" s="92"/>
    </row>
    <row r="51" spans="1:12" s="26" customFormat="1" ht="18" customHeight="1">
      <c r="A51" s="56"/>
      <c r="B51" s="41" t="s">
        <v>4</v>
      </c>
      <c r="C51" s="78" t="s">
        <v>13</v>
      </c>
      <c r="D51" s="42"/>
      <c r="E51" s="42"/>
      <c r="F51" s="42"/>
      <c r="G51" s="42"/>
      <c r="H51" s="42"/>
      <c r="I51" s="111"/>
      <c r="J51" s="95"/>
      <c r="K51" s="163"/>
      <c r="L51" s="43">
        <f>SUM(L42:L50)</f>
        <v>0</v>
      </c>
    </row>
    <row r="52" spans="1:12" s="26" customFormat="1" ht="12" customHeight="1">
      <c r="A52" s="96"/>
      <c r="B52" s="97"/>
      <c r="C52" s="188"/>
      <c r="D52" s="189"/>
      <c r="E52" s="189"/>
      <c r="F52" s="189"/>
      <c r="G52" s="189"/>
      <c r="H52" s="190"/>
      <c r="I52" s="100"/>
      <c r="J52" s="99"/>
      <c r="K52" s="100"/>
      <c r="L52" s="112"/>
    </row>
    <row r="53" spans="1:12" s="26" customFormat="1" ht="18" customHeight="1">
      <c r="A53" s="76"/>
      <c r="B53" s="77" t="s">
        <v>19</v>
      </c>
      <c r="C53" s="78" t="s">
        <v>12</v>
      </c>
      <c r="D53" s="79"/>
      <c r="E53" s="80"/>
      <c r="F53" s="79"/>
      <c r="G53" s="80"/>
      <c r="H53" s="81"/>
      <c r="I53" s="82"/>
      <c r="J53" s="83"/>
      <c r="K53" s="84"/>
      <c r="L53" s="85"/>
    </row>
    <row r="54" spans="1:12" s="26" customFormat="1" ht="18.75" customHeight="1">
      <c r="A54" s="56">
        <v>20</v>
      </c>
      <c r="B54" s="57" t="s">
        <v>79</v>
      </c>
      <c r="C54" s="191" t="s">
        <v>78</v>
      </c>
      <c r="D54" s="192"/>
      <c r="E54" s="192"/>
      <c r="F54" s="192"/>
      <c r="G54" s="192"/>
      <c r="H54" s="193"/>
      <c r="I54" s="61">
        <v>49</v>
      </c>
      <c r="J54" s="63" t="s">
        <v>8</v>
      </c>
      <c r="K54" s="61"/>
      <c r="L54" s="61">
        <f>I54*K54</f>
        <v>0</v>
      </c>
    </row>
    <row r="55" spans="1:12" s="26" customFormat="1" ht="18" customHeight="1">
      <c r="A55" s="56">
        <v>21</v>
      </c>
      <c r="B55" s="57" t="s">
        <v>80</v>
      </c>
      <c r="C55" s="2" t="s">
        <v>81</v>
      </c>
      <c r="D55" s="58"/>
      <c r="E55" s="59"/>
      <c r="F55" s="58"/>
      <c r="G55" s="59"/>
      <c r="H55" s="60"/>
      <c r="I55" s="94">
        <v>100.94</v>
      </c>
      <c r="J55" s="63" t="s">
        <v>14</v>
      </c>
      <c r="K55" s="61"/>
      <c r="L55" s="61">
        <f>I55*K55</f>
        <v>0</v>
      </c>
    </row>
    <row r="56" spans="1:12" s="93" customFormat="1" ht="18.75" customHeight="1">
      <c r="A56" s="86"/>
      <c r="B56" s="87"/>
      <c r="C56" s="88" t="s">
        <v>82</v>
      </c>
      <c r="D56" s="88"/>
      <c r="E56" s="88"/>
      <c r="F56" s="88"/>
      <c r="G56" s="88"/>
      <c r="H56" s="88"/>
      <c r="I56" s="89"/>
      <c r="J56" s="90"/>
      <c r="K56" s="91"/>
      <c r="L56" s="92"/>
    </row>
    <row r="57" spans="1:12" s="26" customFormat="1" ht="18" customHeight="1">
      <c r="A57" s="56"/>
      <c r="B57" s="41" t="s">
        <v>4</v>
      </c>
      <c r="C57" s="78" t="s">
        <v>12</v>
      </c>
      <c r="D57" s="42"/>
      <c r="E57" s="42"/>
      <c r="F57" s="42"/>
      <c r="G57" s="42"/>
      <c r="H57" s="42"/>
      <c r="I57" s="111"/>
      <c r="J57" s="95"/>
      <c r="K57" s="163"/>
      <c r="L57" s="43">
        <f>SUM(L54:L56)</f>
        <v>0</v>
      </c>
    </row>
    <row r="58" spans="1:12" s="26" customFormat="1" ht="12" customHeight="1">
      <c r="A58" s="96"/>
      <c r="B58" s="97"/>
      <c r="C58" s="188"/>
      <c r="D58" s="189"/>
      <c r="E58" s="189"/>
      <c r="F58" s="189"/>
      <c r="G58" s="189"/>
      <c r="H58" s="190"/>
      <c r="I58" s="100"/>
      <c r="J58" s="99"/>
      <c r="K58" s="100"/>
      <c r="L58" s="112"/>
    </row>
    <row r="59" spans="1:12" s="26" customFormat="1" ht="18" customHeight="1">
      <c r="A59" s="76"/>
      <c r="B59" s="77" t="s">
        <v>20</v>
      </c>
      <c r="C59" s="78" t="s">
        <v>43</v>
      </c>
      <c r="D59" s="79"/>
      <c r="E59" s="80"/>
      <c r="F59" s="79"/>
      <c r="G59" s="80"/>
      <c r="H59" s="81"/>
      <c r="I59" s="82"/>
      <c r="J59" s="83"/>
      <c r="K59" s="84"/>
      <c r="L59" s="85"/>
    </row>
    <row r="60" spans="1:12" s="26" customFormat="1" ht="18" customHeight="1">
      <c r="A60" s="28"/>
      <c r="B60" s="29"/>
      <c r="C60" s="36" t="s">
        <v>89</v>
      </c>
      <c r="D60" s="37"/>
      <c r="E60" s="37"/>
      <c r="F60" s="37"/>
      <c r="G60" s="37"/>
      <c r="H60" s="38"/>
      <c r="I60" s="40"/>
      <c r="J60" s="32"/>
      <c r="K60" s="40"/>
      <c r="L60" s="39"/>
    </row>
    <row r="61" spans="1:12" s="26" customFormat="1" ht="18" customHeight="1">
      <c r="A61" s="56">
        <v>22</v>
      </c>
      <c r="B61" s="57" t="s">
        <v>117</v>
      </c>
      <c r="C61" s="2" t="s">
        <v>90</v>
      </c>
      <c r="D61" s="1"/>
      <c r="E61" s="1"/>
      <c r="F61" s="1"/>
      <c r="G61" s="1"/>
      <c r="H61" s="62"/>
      <c r="I61" s="61">
        <v>1</v>
      </c>
      <c r="J61" s="63" t="s">
        <v>14</v>
      </c>
      <c r="K61" s="61"/>
      <c r="L61" s="61">
        <f>I61*K61</f>
        <v>0</v>
      </c>
    </row>
    <row r="62" spans="1:12" s="26" customFormat="1" ht="18" customHeight="1">
      <c r="A62" s="56">
        <v>23</v>
      </c>
      <c r="B62" s="57" t="s">
        <v>118</v>
      </c>
      <c r="C62" s="2" t="s">
        <v>93</v>
      </c>
      <c r="D62" s="1"/>
      <c r="E62" s="1"/>
      <c r="F62" s="1"/>
      <c r="G62" s="1"/>
      <c r="H62" s="62"/>
      <c r="I62" s="61">
        <v>1</v>
      </c>
      <c r="J62" s="63" t="s">
        <v>14</v>
      </c>
      <c r="K62" s="61"/>
      <c r="L62" s="61">
        <f>I62*K62</f>
        <v>0</v>
      </c>
    </row>
    <row r="63" spans="1:12" s="26" customFormat="1" ht="18" customHeight="1">
      <c r="A63" s="56"/>
      <c r="B63" s="41" t="s">
        <v>4</v>
      </c>
      <c r="C63" s="78" t="s">
        <v>43</v>
      </c>
      <c r="D63" s="42"/>
      <c r="E63" s="42"/>
      <c r="F63" s="42"/>
      <c r="G63" s="42"/>
      <c r="H63" s="42"/>
      <c r="I63" s="111"/>
      <c r="J63" s="95"/>
      <c r="K63" s="163"/>
      <c r="L63" s="43">
        <f>SUM(L61:L62)</f>
        <v>0</v>
      </c>
    </row>
    <row r="64" spans="1:12" s="26" customFormat="1" ht="12" customHeight="1">
      <c r="A64" s="96"/>
      <c r="B64" s="97"/>
      <c r="C64" s="188"/>
      <c r="D64" s="189"/>
      <c r="E64" s="189"/>
      <c r="F64" s="189"/>
      <c r="G64" s="189"/>
      <c r="H64" s="190"/>
      <c r="I64" s="100"/>
      <c r="J64" s="99"/>
      <c r="K64" s="143"/>
      <c r="L64" s="112"/>
    </row>
    <row r="65" spans="1:12" s="26" customFormat="1" ht="18" customHeight="1">
      <c r="A65" s="76"/>
      <c r="B65" s="77" t="s">
        <v>65</v>
      </c>
      <c r="C65" s="78" t="s">
        <v>24</v>
      </c>
      <c r="D65" s="79"/>
      <c r="E65" s="80"/>
      <c r="F65" s="79"/>
      <c r="G65" s="80"/>
      <c r="H65" s="81"/>
      <c r="I65" s="82"/>
      <c r="J65" s="83"/>
      <c r="K65" s="84"/>
      <c r="L65" s="85"/>
    </row>
    <row r="66" spans="1:12" s="26" customFormat="1" ht="18" customHeight="1">
      <c r="A66" s="56">
        <v>24</v>
      </c>
      <c r="B66" s="57" t="s">
        <v>21</v>
      </c>
      <c r="C66" s="2" t="s">
        <v>23</v>
      </c>
      <c r="D66" s="58"/>
      <c r="E66" s="59"/>
      <c r="F66" s="58"/>
      <c r="G66" s="59"/>
      <c r="H66" s="60"/>
      <c r="I66" s="94">
        <v>546.101</v>
      </c>
      <c r="J66" s="63" t="s">
        <v>7</v>
      </c>
      <c r="K66" s="61"/>
      <c r="L66" s="61">
        <f>I66*K66</f>
        <v>0</v>
      </c>
    </row>
    <row r="67" spans="1:12" s="26" customFormat="1" ht="18" customHeight="1">
      <c r="A67" s="56"/>
      <c r="B67" s="41" t="s">
        <v>4</v>
      </c>
      <c r="C67" s="78" t="s">
        <v>24</v>
      </c>
      <c r="D67" s="42"/>
      <c r="E67" s="42"/>
      <c r="F67" s="42"/>
      <c r="G67" s="42"/>
      <c r="H67" s="42"/>
      <c r="I67" s="111"/>
      <c r="J67" s="95"/>
      <c r="K67" s="163"/>
      <c r="L67" s="43">
        <f>L66</f>
        <v>0</v>
      </c>
    </row>
    <row r="68" spans="1:12" s="26" customFormat="1" ht="12" customHeight="1">
      <c r="A68" s="96"/>
      <c r="B68" s="97"/>
      <c r="C68" s="188"/>
      <c r="D68" s="189"/>
      <c r="E68" s="189"/>
      <c r="F68" s="189"/>
      <c r="G68" s="189"/>
      <c r="H68" s="190"/>
      <c r="I68" s="100"/>
      <c r="J68" s="99"/>
      <c r="K68" s="100"/>
      <c r="L68" s="112"/>
    </row>
    <row r="69" spans="1:12" s="26" customFormat="1" ht="18" customHeight="1">
      <c r="A69" s="76"/>
      <c r="B69" s="77" t="s">
        <v>46</v>
      </c>
      <c r="C69" s="78" t="s">
        <v>36</v>
      </c>
      <c r="D69" s="79"/>
      <c r="E69" s="80"/>
      <c r="F69" s="79"/>
      <c r="G69" s="80"/>
      <c r="H69" s="81"/>
      <c r="I69" s="82"/>
      <c r="J69" s="83"/>
      <c r="K69" s="84"/>
      <c r="L69" s="85"/>
    </row>
    <row r="70" spans="1:12" s="26" customFormat="1" ht="18" customHeight="1">
      <c r="A70" s="56"/>
      <c r="B70" s="29"/>
      <c r="C70" s="36" t="s">
        <v>62</v>
      </c>
      <c r="D70" s="33"/>
      <c r="E70" s="34"/>
      <c r="F70" s="33"/>
      <c r="G70" s="34"/>
      <c r="H70" s="35"/>
      <c r="I70" s="40"/>
      <c r="J70" s="56"/>
      <c r="K70" s="40"/>
      <c r="L70" s="40"/>
    </row>
    <row r="71" spans="1:12" s="26" customFormat="1" ht="28.5" customHeight="1">
      <c r="A71" s="56">
        <v>25</v>
      </c>
      <c r="B71" s="57" t="s">
        <v>37</v>
      </c>
      <c r="C71" s="191" t="s">
        <v>47</v>
      </c>
      <c r="D71" s="192"/>
      <c r="E71" s="192"/>
      <c r="F71" s="192"/>
      <c r="G71" s="192"/>
      <c r="H71" s="193"/>
      <c r="I71" s="94">
        <v>2</v>
      </c>
      <c r="J71" s="63" t="s">
        <v>14</v>
      </c>
      <c r="K71" s="61"/>
      <c r="L71" s="61">
        <f>I71*K71</f>
        <v>0</v>
      </c>
    </row>
    <row r="72" spans="1:12" s="93" customFormat="1" ht="18" customHeight="1">
      <c r="A72" s="145"/>
      <c r="B72" s="146"/>
      <c r="C72" s="147" t="s">
        <v>83</v>
      </c>
      <c r="D72" s="147"/>
      <c r="E72" s="147"/>
      <c r="F72" s="147"/>
      <c r="G72" s="147"/>
      <c r="H72" s="147"/>
      <c r="I72" s="148"/>
      <c r="J72" s="149"/>
      <c r="K72" s="148"/>
      <c r="L72" s="150"/>
    </row>
    <row r="73" spans="1:12" s="26" customFormat="1" ht="18" customHeight="1">
      <c r="A73" s="56"/>
      <c r="B73" s="29"/>
      <c r="C73" s="36" t="s">
        <v>42</v>
      </c>
      <c r="D73" s="33"/>
      <c r="E73" s="34"/>
      <c r="F73" s="33"/>
      <c r="G73" s="34"/>
      <c r="H73" s="35"/>
      <c r="I73" s="40"/>
      <c r="J73" s="56"/>
      <c r="K73" s="40"/>
      <c r="L73" s="40"/>
    </row>
    <row r="74" spans="1:12" s="26" customFormat="1" ht="18" customHeight="1">
      <c r="A74" s="56">
        <v>26</v>
      </c>
      <c r="B74" s="57" t="s">
        <v>37</v>
      </c>
      <c r="C74" s="2" t="s">
        <v>38</v>
      </c>
      <c r="D74" s="58"/>
      <c r="E74" s="59"/>
      <c r="F74" s="58"/>
      <c r="G74" s="59"/>
      <c r="H74" s="60"/>
      <c r="I74" s="94">
        <v>10</v>
      </c>
      <c r="J74" s="63" t="s">
        <v>39</v>
      </c>
      <c r="K74" s="61"/>
      <c r="L74" s="61">
        <f>I74*K74</f>
        <v>0</v>
      </c>
    </row>
    <row r="75" spans="1:12" s="26" customFormat="1" ht="18" customHeight="1">
      <c r="A75" s="56">
        <v>27</v>
      </c>
      <c r="B75" s="57" t="s">
        <v>37</v>
      </c>
      <c r="C75" s="2" t="s">
        <v>41</v>
      </c>
      <c r="D75" s="58"/>
      <c r="E75" s="59"/>
      <c r="F75" s="58"/>
      <c r="G75" s="59"/>
      <c r="H75" s="60"/>
      <c r="I75" s="94">
        <v>2</v>
      </c>
      <c r="J75" s="63" t="s">
        <v>40</v>
      </c>
      <c r="K75" s="61"/>
      <c r="L75" s="61">
        <f>I75*K75</f>
        <v>0</v>
      </c>
    </row>
    <row r="76" spans="1:12" s="26" customFormat="1" ht="18" customHeight="1">
      <c r="A76" s="56">
        <v>28</v>
      </c>
      <c r="B76" s="57" t="s">
        <v>37</v>
      </c>
      <c r="C76" s="2" t="s">
        <v>58</v>
      </c>
      <c r="D76" s="58"/>
      <c r="E76" s="59"/>
      <c r="F76" s="58"/>
      <c r="G76" s="59"/>
      <c r="H76" s="60"/>
      <c r="I76" s="94">
        <v>1</v>
      </c>
      <c r="J76" s="63" t="s">
        <v>14</v>
      </c>
      <c r="K76" s="61"/>
      <c r="L76" s="61">
        <f>I76*K76</f>
        <v>0</v>
      </c>
    </row>
    <row r="77" spans="1:12" s="26" customFormat="1" ht="18" customHeight="1">
      <c r="A77" s="56"/>
      <c r="B77" s="41" t="s">
        <v>4</v>
      </c>
      <c r="C77" s="78" t="s">
        <v>36</v>
      </c>
      <c r="D77" s="42"/>
      <c r="E77" s="42"/>
      <c r="F77" s="42"/>
      <c r="G77" s="42"/>
      <c r="H77" s="42"/>
      <c r="I77" s="111"/>
      <c r="J77" s="95"/>
      <c r="K77" s="163"/>
      <c r="L77" s="43">
        <f>SUM(L71:L76)</f>
        <v>0</v>
      </c>
    </row>
    <row r="78" spans="1:12" s="26" customFormat="1" ht="9" customHeight="1" thickBot="1">
      <c r="A78" s="96"/>
      <c r="B78" s="97"/>
      <c r="C78" s="183"/>
      <c r="D78" s="184"/>
      <c r="E78" s="184"/>
      <c r="F78" s="184"/>
      <c r="G78" s="184"/>
      <c r="H78" s="185"/>
      <c r="I78" s="98"/>
      <c r="J78" s="99"/>
      <c r="K78" s="100"/>
      <c r="L78" s="101"/>
    </row>
    <row r="79" spans="1:12" s="26" customFormat="1" ht="18" customHeight="1" thickBot="1">
      <c r="A79" s="194" t="s">
        <v>16</v>
      </c>
      <c r="B79" s="195"/>
      <c r="C79" s="22" t="s">
        <v>76</v>
      </c>
      <c r="D79" s="23"/>
      <c r="E79" s="23"/>
      <c r="F79" s="23"/>
      <c r="G79" s="23"/>
      <c r="H79" s="23"/>
      <c r="I79" s="24"/>
      <c r="J79" s="25"/>
      <c r="K79" s="24"/>
      <c r="L79" s="27" t="s">
        <v>27</v>
      </c>
    </row>
    <row r="80" spans="1:12" s="26" customFormat="1" ht="18" customHeight="1">
      <c r="A80" s="196" t="s">
        <v>17</v>
      </c>
      <c r="B80" s="197" t="s">
        <v>17</v>
      </c>
      <c r="C80" s="44" t="s">
        <v>15</v>
      </c>
      <c r="D80" s="42"/>
      <c r="E80" s="42"/>
      <c r="F80" s="42"/>
      <c r="G80" s="42"/>
      <c r="H80" s="42"/>
      <c r="I80" s="45"/>
      <c r="J80" s="46"/>
      <c r="K80" s="45"/>
      <c r="L80" s="47">
        <f>L39</f>
        <v>0</v>
      </c>
    </row>
    <row r="81" spans="1:12" s="26" customFormat="1" ht="18" customHeight="1">
      <c r="A81" s="186" t="s">
        <v>18</v>
      </c>
      <c r="B81" s="187" t="s">
        <v>18</v>
      </c>
      <c r="C81" s="48" t="s">
        <v>13</v>
      </c>
      <c r="D81" s="42"/>
      <c r="E81" s="42"/>
      <c r="F81" s="42"/>
      <c r="G81" s="42"/>
      <c r="H81" s="42"/>
      <c r="I81" s="49"/>
      <c r="J81" s="50"/>
      <c r="K81" s="49"/>
      <c r="L81" s="47">
        <f>L51</f>
        <v>0</v>
      </c>
    </row>
    <row r="82" spans="1:12" s="26" customFormat="1" ht="18" customHeight="1">
      <c r="A82" s="186" t="s">
        <v>19</v>
      </c>
      <c r="B82" s="187" t="s">
        <v>18</v>
      </c>
      <c r="C82" s="48" t="s">
        <v>12</v>
      </c>
      <c r="D82" s="42"/>
      <c r="E82" s="42"/>
      <c r="F82" s="42"/>
      <c r="G82" s="42"/>
      <c r="H82" s="42"/>
      <c r="I82" s="49"/>
      <c r="J82" s="50"/>
      <c r="K82" s="49"/>
      <c r="L82" s="47">
        <f>L57</f>
        <v>0</v>
      </c>
    </row>
    <row r="83" spans="1:12" s="26" customFormat="1" ht="18" customHeight="1">
      <c r="A83" s="186" t="s">
        <v>20</v>
      </c>
      <c r="B83" s="187" t="s">
        <v>18</v>
      </c>
      <c r="C83" s="113" t="s">
        <v>43</v>
      </c>
      <c r="D83" s="51"/>
      <c r="E83" s="51"/>
      <c r="F83" s="51"/>
      <c r="G83" s="51"/>
      <c r="H83" s="51"/>
      <c r="I83" s="67"/>
      <c r="J83" s="68"/>
      <c r="K83" s="67"/>
      <c r="L83" s="54">
        <f>L63</f>
        <v>0</v>
      </c>
    </row>
    <row r="84" spans="1:12" s="26" customFormat="1" ht="18" customHeight="1">
      <c r="A84" s="186" t="s">
        <v>65</v>
      </c>
      <c r="B84" s="187" t="s">
        <v>20</v>
      </c>
      <c r="C84" s="66" t="s">
        <v>24</v>
      </c>
      <c r="D84" s="51"/>
      <c r="E84" s="51"/>
      <c r="F84" s="51"/>
      <c r="G84" s="51"/>
      <c r="H84" s="51"/>
      <c r="I84" s="67"/>
      <c r="J84" s="68"/>
      <c r="K84" s="67"/>
      <c r="L84" s="54">
        <f>L67</f>
        <v>0</v>
      </c>
    </row>
    <row r="85" spans="1:12" s="26" customFormat="1" ht="18" customHeight="1" thickBot="1">
      <c r="A85" s="198" t="s">
        <v>46</v>
      </c>
      <c r="B85" s="199"/>
      <c r="C85" s="64" t="s">
        <v>36</v>
      </c>
      <c r="D85" s="65"/>
      <c r="E85" s="65"/>
      <c r="F85" s="65"/>
      <c r="G85" s="65"/>
      <c r="H85" s="65"/>
      <c r="I85" s="52"/>
      <c r="J85" s="53"/>
      <c r="K85" s="70"/>
      <c r="L85" s="69">
        <f>L77</f>
        <v>0</v>
      </c>
    </row>
    <row r="86" spans="1:12" s="26" customFormat="1" ht="18" customHeight="1" thickBot="1">
      <c r="A86" s="194" t="s">
        <v>33</v>
      </c>
      <c r="B86" s="195" t="s">
        <v>33</v>
      </c>
      <c r="C86" s="22" t="s">
        <v>76</v>
      </c>
      <c r="D86" s="23"/>
      <c r="E86" s="23"/>
      <c r="F86" s="23"/>
      <c r="G86" s="23"/>
      <c r="H86" s="23"/>
      <c r="I86" s="24"/>
      <c r="J86" s="25"/>
      <c r="K86" s="24"/>
      <c r="L86" s="27">
        <f>SUM(L80:L85)</f>
        <v>0</v>
      </c>
    </row>
    <row r="87" spans="2:12" ht="12.75" customHeight="1">
      <c r="B87" s="11"/>
      <c r="C87" s="14"/>
      <c r="D87" s="14"/>
      <c r="E87" s="14"/>
      <c r="F87" s="14"/>
      <c r="G87" s="14"/>
      <c r="H87" s="14"/>
      <c r="I87" s="19"/>
      <c r="J87" s="20"/>
      <c r="K87" s="19"/>
      <c r="L87" s="13"/>
    </row>
  </sheetData>
  <sheetProtection/>
  <mergeCells count="34">
    <mergeCell ref="A1:B1"/>
    <mergeCell ref="C58:H58"/>
    <mergeCell ref="C52:H52"/>
    <mergeCell ref="C54:H54"/>
    <mergeCell ref="C16:H16"/>
    <mergeCell ref="C29:H29"/>
    <mergeCell ref="C26:H26"/>
    <mergeCell ref="C27:H27"/>
    <mergeCell ref="A9:L9"/>
    <mergeCell ref="C40:H40"/>
    <mergeCell ref="C10:H10"/>
    <mergeCell ref="E1:H2"/>
    <mergeCell ref="C64:H64"/>
    <mergeCell ref="K1:L1"/>
    <mergeCell ref="K2:L2"/>
    <mergeCell ref="A5:L6"/>
    <mergeCell ref="A7:L8"/>
    <mergeCell ref="C14:H14"/>
    <mergeCell ref="A86:B86"/>
    <mergeCell ref="A79:B79"/>
    <mergeCell ref="A80:B80"/>
    <mergeCell ref="A85:B85"/>
    <mergeCell ref="A82:B82"/>
    <mergeCell ref="C34:H34"/>
    <mergeCell ref="C20:K20"/>
    <mergeCell ref="C47:H47"/>
    <mergeCell ref="C43:H43"/>
    <mergeCell ref="C45:H45"/>
    <mergeCell ref="C78:H78"/>
    <mergeCell ref="A84:B84"/>
    <mergeCell ref="A83:B83"/>
    <mergeCell ref="A81:B81"/>
    <mergeCell ref="C68:H68"/>
    <mergeCell ref="C71:H71"/>
  </mergeCells>
  <printOptions/>
  <pageMargins left="0.6692913385826772" right="0.5905511811023623" top="0.6692913385826772" bottom="0.7480314960629921" header="0.5118110236220472" footer="0.5118110236220472"/>
  <pageSetup horizontalDpi="600" verticalDpi="600" orientation="portrait" paperSize="9" scale="70" r:id="rId1"/>
  <headerFooter alignWithMargins="0">
    <oddFooter>&amp;C&amp;P/&amp;N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2015-03-14T11:11:40Z</cp:lastPrinted>
  <dcterms:created xsi:type="dcterms:W3CDTF">2008-12-11T08:36:09Z</dcterms:created>
  <dcterms:modified xsi:type="dcterms:W3CDTF">2015-05-27T04:53:17Z</dcterms:modified>
  <cp:category/>
  <cp:version/>
  <cp:contentType/>
  <cp:contentStatus/>
</cp:coreProperties>
</file>