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++akce++\+++2017+++\chodníky\U hvězdy\"/>
    </mc:Choice>
  </mc:AlternateContent>
  <bookViews>
    <workbookView xWindow="0" yWindow="135" windowWidth="24915" windowHeight="9015"/>
  </bookViews>
  <sheets>
    <sheet name="Sestava" sheetId="1" r:id="rId1"/>
  </sheets>
  <calcPr calcId="162913"/>
</workbook>
</file>

<file path=xl/calcChain.xml><?xml version="1.0" encoding="utf-8"?>
<calcChain xmlns="http://schemas.openxmlformats.org/spreadsheetml/2006/main">
  <c r="M43" i="1" l="1"/>
  <c r="M42" i="1"/>
  <c r="M41" i="1"/>
  <c r="M40" i="1"/>
  <c r="M39" i="1"/>
  <c r="M38" i="1"/>
  <c r="M37" i="1"/>
  <c r="M36" i="1"/>
  <c r="M33" i="1"/>
  <c r="M32" i="1"/>
  <c r="M29" i="1"/>
  <c r="M28" i="1"/>
  <c r="M27" i="1"/>
  <c r="M26" i="1"/>
  <c r="M25" i="1"/>
  <c r="M24" i="1"/>
  <c r="M78" i="1" l="1"/>
  <c r="M77" i="1"/>
  <c r="M76" i="1"/>
  <c r="M75" i="1"/>
  <c r="M74" i="1"/>
  <c r="M73" i="1"/>
  <c r="M72" i="1"/>
  <c r="M71" i="1"/>
  <c r="M70" i="1"/>
  <c r="M67" i="1"/>
  <c r="M66" i="1"/>
  <c r="M65" i="1"/>
  <c r="M64" i="1"/>
  <c r="M63" i="1"/>
  <c r="M62" i="1"/>
  <c r="M61" i="1"/>
  <c r="M60" i="1"/>
  <c r="M59" i="1"/>
  <c r="M58" i="1"/>
  <c r="M57" i="1"/>
  <c r="M54" i="1"/>
  <c r="M53" i="1"/>
  <c r="M52" i="1"/>
  <c r="M51" i="1"/>
  <c r="M50" i="1"/>
  <c r="M49" i="1"/>
  <c r="M79" i="1" l="1"/>
  <c r="M68" i="1"/>
  <c r="M55" i="1"/>
  <c r="M44" i="1"/>
  <c r="M34" i="1"/>
  <c r="M30" i="1"/>
  <c r="M21" i="1"/>
  <c r="M20" i="1"/>
  <c r="M19" i="1"/>
  <c r="M18" i="1"/>
  <c r="M17" i="1"/>
  <c r="M16" i="1"/>
  <c r="M15" i="1"/>
  <c r="M80" i="1" l="1"/>
  <c r="M47" i="1"/>
  <c r="M22" i="1"/>
  <c r="M13" i="1" s="1"/>
  <c r="M45" i="1" l="1"/>
  <c r="M81" i="1" s="1"/>
  <c r="M82" i="1" s="1"/>
  <c r="M83" i="1" s="1"/>
</calcChain>
</file>

<file path=xl/sharedStrings.xml><?xml version="1.0" encoding="utf-8"?>
<sst xmlns="http://schemas.openxmlformats.org/spreadsheetml/2006/main" count="256" uniqueCount="132">
  <si>
    <t>Stránka 1</t>
  </si>
  <si>
    <t>ROZPOČET</t>
  </si>
  <si>
    <t>Stavba:</t>
  </si>
  <si>
    <t>JKSO:</t>
  </si>
  <si>
    <t>Objednatel:</t>
  </si>
  <si>
    <t>EČO:</t>
  </si>
  <si>
    <t>Zhotovitel:</t>
  </si>
  <si>
    <t>Zpracoval:</t>
  </si>
  <si>
    <t>Měna: Kč</t>
  </si>
  <si>
    <t>Datum:</t>
  </si>
  <si>
    <t>P.č.</t>
  </si>
  <si>
    <t>Kód</t>
  </si>
  <si>
    <t>Popis</t>
  </si>
  <si>
    <t>M.j.</t>
  </si>
  <si>
    <t>Množství celkem</t>
  </si>
  <si>
    <t>Cena</t>
  </si>
  <si>
    <t>Cena celk.</t>
  </si>
  <si>
    <t>položky</t>
  </si>
  <si>
    <t>jednotková</t>
  </si>
  <si>
    <t>Oprava dlažeb u OC Hvězda a v ulici Hradeckého 2017</t>
  </si>
  <si>
    <t>Oprava dlažby u OC Hvězda 2017</t>
  </si>
  <si>
    <t>1</t>
  </si>
  <si>
    <t>Zemní práce</t>
  </si>
  <si>
    <t>001</t>
  </si>
  <si>
    <t>113106121R08</t>
  </si>
  <si>
    <t>Rozebrání dlažeb z betonových v betonu</t>
  </si>
  <si>
    <t>m2</t>
  </si>
  <si>
    <t>002</t>
  </si>
  <si>
    <t>113107223R00</t>
  </si>
  <si>
    <t>Odstranění podkladu nad 200 m2,kam.drcené tl.30 cm</t>
  </si>
  <si>
    <t>003</t>
  </si>
  <si>
    <t>181101102R00</t>
  </si>
  <si>
    <t>Úprava pláně v zářezech v hor. 1-4, se zhutněním</t>
  </si>
  <si>
    <t>010</t>
  </si>
  <si>
    <t>113202111R00</t>
  </si>
  <si>
    <t>Vytrhání obrub silničních</t>
  </si>
  <si>
    <t>m</t>
  </si>
  <si>
    <t>011</t>
  </si>
  <si>
    <t>113109310R00</t>
  </si>
  <si>
    <t>Odstranění podkladu pl.200 m2, bet.prostý tl.5 cm</t>
  </si>
  <si>
    <t>015</t>
  </si>
  <si>
    <t>113204111R00</t>
  </si>
  <si>
    <t>Vytrhání obrub záhonových</t>
  </si>
  <si>
    <t>015a</t>
  </si>
  <si>
    <t>139711101R00</t>
  </si>
  <si>
    <t>Ruční výkop jam v hor.1-4</t>
  </si>
  <si>
    <t>M3</t>
  </si>
  <si>
    <t>5</t>
  </si>
  <si>
    <t>Komunikace</t>
  </si>
  <si>
    <t>004</t>
  </si>
  <si>
    <t>564831111R00</t>
  </si>
  <si>
    <t>Podklad ze štěrkodrti po zhutnění tloušťky 10 cm</t>
  </si>
  <si>
    <t>005</t>
  </si>
  <si>
    <t>564231112R01</t>
  </si>
  <si>
    <t>Podklad z frézovaného živičného recyklátu,tl. 10 cm</t>
  </si>
  <si>
    <t>006</t>
  </si>
  <si>
    <t>596215021R00</t>
  </si>
  <si>
    <t>Kladení zámkové dlažby tl. 6 cm do drtě</t>
  </si>
  <si>
    <t>007</t>
  </si>
  <si>
    <t>M59248369</t>
  </si>
  <si>
    <t>Dlažba zámková tl.60mm-přírodní</t>
  </si>
  <si>
    <t>008</t>
  </si>
  <si>
    <t>596215021RT5</t>
  </si>
  <si>
    <t>Kladení zámkové dlažby pro nevidomé tl. 6 cm do drtě</t>
  </si>
  <si>
    <t>009</t>
  </si>
  <si>
    <t>M59248385</t>
  </si>
  <si>
    <t>Dlažba zámková pro nevidomé tl.60mm-barevná</t>
  </si>
  <si>
    <t>8</t>
  </si>
  <si>
    <t>Trubní vedení</t>
  </si>
  <si>
    <t>018</t>
  </si>
  <si>
    <t>899331111R08</t>
  </si>
  <si>
    <t>Výšková úprava vstupu do 20 cm, zvýšení poklopu</t>
  </si>
  <si>
    <t>KUS</t>
  </si>
  <si>
    <t>019</t>
  </si>
  <si>
    <t>899431111R00</t>
  </si>
  <si>
    <t>Výšková úprava vstupu do 20 cm, zvýšení šoupěte</t>
  </si>
  <si>
    <t>9</t>
  </si>
  <si>
    <t>Ostatní práce a konstrukce</t>
  </si>
  <si>
    <t>012</t>
  </si>
  <si>
    <t>917461111R00</t>
  </si>
  <si>
    <t>Osazení stoj.obrubníků, s opěrou, lože z BP 12,5</t>
  </si>
  <si>
    <t>013</t>
  </si>
  <si>
    <t>M59217410</t>
  </si>
  <si>
    <t>Obrubník silniční betonový 100/15/25</t>
  </si>
  <si>
    <t>014</t>
  </si>
  <si>
    <t>M59217492</t>
  </si>
  <si>
    <t>Obrubník silniční betonový 100x15x15 cm -nájezdový</t>
  </si>
  <si>
    <t>016</t>
  </si>
  <si>
    <t>916561111R00</t>
  </si>
  <si>
    <t>Osazení záhon.obrubníků do lože z B 12,5 s opěrou</t>
  </si>
  <si>
    <t>017</t>
  </si>
  <si>
    <t>M592173009</t>
  </si>
  <si>
    <t>Obrubník záhonový betonový 100/5/25</t>
  </si>
  <si>
    <t>020</t>
  </si>
  <si>
    <t>979083121R00</t>
  </si>
  <si>
    <t>Vodorovné přemístění suti na skládku do 10000 m</t>
  </si>
  <si>
    <t>t</t>
  </si>
  <si>
    <t>021</t>
  </si>
  <si>
    <t>979087112R00</t>
  </si>
  <si>
    <t>Nakládání suti na dopravní prostředky</t>
  </si>
  <si>
    <t>022</t>
  </si>
  <si>
    <t>979990001R00</t>
  </si>
  <si>
    <t>Poplatek za skládku stavební suti</t>
  </si>
  <si>
    <t>Celkem</t>
  </si>
  <si>
    <t>Oprava dlažby v ulici Hradeckého (budova Elit)</t>
  </si>
  <si>
    <t>025</t>
  </si>
  <si>
    <t>113107143R00</t>
  </si>
  <si>
    <t>Odstranění podkladu pl.do 200 m2, živice tl. 15 cm</t>
  </si>
  <si>
    <t>026</t>
  </si>
  <si>
    <t>113106211R00</t>
  </si>
  <si>
    <t>Rozebrání dlažeb z velkých kostek v kam. těženém</t>
  </si>
  <si>
    <t>027</t>
  </si>
  <si>
    <t>591211111R00</t>
  </si>
  <si>
    <t>Kladení dlažby drobné kostky,lože z kamen</t>
  </si>
  <si>
    <t>028</t>
  </si>
  <si>
    <t>M58380129</t>
  </si>
  <si>
    <t>Kostka dlažební drobná 10/10, 1t=4,5m2</t>
  </si>
  <si>
    <t>029</t>
  </si>
  <si>
    <t>565141111R01</t>
  </si>
  <si>
    <t>Podklad ACL 22, tl 6 cm - RUČNĚ</t>
  </si>
  <si>
    <t>030</t>
  </si>
  <si>
    <t>577131211R01</t>
  </si>
  <si>
    <t>Beton asfaltový ACO 11, tl. 4 cm - RUČNĚ</t>
  </si>
  <si>
    <t>031</t>
  </si>
  <si>
    <t>919726213R00</t>
  </si>
  <si>
    <t>Těsnění spár zálivkou za tepla</t>
  </si>
  <si>
    <t>023</t>
  </si>
  <si>
    <t>024</t>
  </si>
  <si>
    <t>919735113R00</t>
  </si>
  <si>
    <t>Řezání stávajícího živičného krytu tl. 10 - 15 cm</t>
  </si>
  <si>
    <t>DPH 21%</t>
  </si>
  <si>
    <t>Celkem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</si>
</sst>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rgb="FF000000"/>
      <name val="ARIAL CE"/>
    </font>
    <font>
      <b/>
      <sz val="8"/>
      <color rgb="FFFF0000"/>
      <name val="ARIAL CE"/>
    </font>
    <font>
      <b/>
      <sz val="15"/>
      <color rgb="FFFF0000"/>
      <name val="ARIAL CE"/>
    </font>
    <font>
      <b/>
      <sz val="8"/>
      <color rgb="FF000000"/>
      <name val="ARIAL CE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11"/>
      <color rgb="FF000000"/>
      <name val="MS Sans Serif"/>
      <family val="2"/>
      <charset val="238"/>
    </font>
    <font>
      <sz val="8"/>
      <color rgb="FFFF00FF"/>
      <name val="Arial Narrow"/>
      <family val="2"/>
      <charset val="238"/>
    </font>
    <font>
      <b/>
      <sz val="8"/>
      <color rgb="FFC0C0C0"/>
      <name val="Arial Narrow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BB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0" fillId="0" borderId="0" xfId="0" applyAlignment="1"/>
    <xf numFmtId="49" fontId="23" fillId="33" borderId="0" xfId="0" applyNumberFormat="1" applyFont="1" applyFill="1" applyAlignment="1">
      <alignment horizontal="left" vertical="center"/>
    </xf>
    <xf numFmtId="0" fontId="23" fillId="34" borderId="10" xfId="0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 vertical="top"/>
    </xf>
    <xf numFmtId="49" fontId="24" fillId="0" borderId="0" xfId="0" applyNumberFormat="1" applyFont="1" applyAlignment="1">
      <alignment horizontal="left" vertical="top"/>
    </xf>
    <xf numFmtId="4" fontId="23" fillId="0" borderId="0" xfId="0" applyNumberFormat="1" applyFont="1" applyAlignment="1">
      <alignment horizontal="right" vertical="center"/>
    </xf>
    <xf numFmtId="49" fontId="23" fillId="0" borderId="22" xfId="0" applyNumberFormat="1" applyFont="1" applyBorder="1" applyAlignment="1">
      <alignment horizontal="left" vertical="top"/>
    </xf>
    <xf numFmtId="49" fontId="23" fillId="0" borderId="22" xfId="0" applyNumberFormat="1" applyFont="1" applyBorder="1" applyAlignment="1">
      <alignment horizontal="center" vertical="center"/>
    </xf>
    <xf numFmtId="4" fontId="23" fillId="0" borderId="22" xfId="0" applyNumberFormat="1" applyFont="1" applyBorder="1" applyAlignment="1">
      <alignment horizontal="right" vertical="center"/>
    </xf>
    <xf numFmtId="49" fontId="18" fillId="0" borderId="0" xfId="0" applyNumberFormat="1" applyFont="1" applyAlignment="1">
      <alignment horizontal="center" vertical="center"/>
    </xf>
    <xf numFmtId="4" fontId="24" fillId="0" borderId="0" xfId="0" applyNumberFormat="1" applyFont="1" applyAlignment="1">
      <alignment horizontal="right" vertical="top"/>
    </xf>
    <xf numFmtId="49" fontId="25" fillId="0" borderId="0" xfId="0" applyNumberFormat="1" applyFont="1" applyAlignment="1">
      <alignment horizontal="center" vertical="center"/>
    </xf>
    <xf numFmtId="4" fontId="24" fillId="0" borderId="0" xfId="0" applyNumberFormat="1" applyFont="1" applyAlignment="1">
      <alignment horizontal="right" vertical="center"/>
    </xf>
    <xf numFmtId="49" fontId="26" fillId="0" borderId="0" xfId="0" applyNumberFormat="1" applyFont="1" applyAlignment="1">
      <alignment horizontal="left" vertical="top"/>
    </xf>
    <xf numFmtId="4" fontId="26" fillId="0" borderId="0" xfId="0" applyNumberFormat="1" applyFont="1" applyAlignment="1">
      <alignment horizontal="right" vertical="center"/>
    </xf>
    <xf numFmtId="49" fontId="26" fillId="0" borderId="0" xfId="0" applyNumberFormat="1" applyFont="1" applyAlignment="1">
      <alignment horizontal="left" vertical="top"/>
    </xf>
    <xf numFmtId="49" fontId="26" fillId="0" borderId="0" xfId="0" applyNumberFormat="1" applyFont="1" applyAlignment="1">
      <alignment horizontal="left" vertical="center" wrapText="1"/>
    </xf>
    <xf numFmtId="49" fontId="26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4" fillId="0" borderId="27" xfId="0" applyNumberFormat="1" applyFont="1" applyBorder="1" applyAlignment="1">
      <alignment horizontal="left" vertical="top"/>
    </xf>
    <xf numFmtId="49" fontId="24" fillId="0" borderId="0" xfId="0" applyNumberFormat="1" applyFont="1" applyAlignment="1">
      <alignment horizontal="left" vertical="top"/>
    </xf>
    <xf numFmtId="49" fontId="26" fillId="0" borderId="0" xfId="0" applyNumberFormat="1" applyFont="1" applyAlignment="1">
      <alignment horizontal="left" vertical="top"/>
    </xf>
    <xf numFmtId="49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9" fontId="23" fillId="0" borderId="23" xfId="0" applyNumberFormat="1" applyFont="1" applyBorder="1" applyAlignment="1">
      <alignment horizontal="left" vertical="top"/>
    </xf>
    <xf numFmtId="49" fontId="23" fillId="0" borderId="24" xfId="0" applyNumberFormat="1" applyFont="1" applyBorder="1" applyAlignment="1">
      <alignment horizontal="left" vertical="top"/>
    </xf>
    <xf numFmtId="49" fontId="23" fillId="0" borderId="25" xfId="0" applyNumberFormat="1" applyFont="1" applyBorder="1" applyAlignment="1">
      <alignment horizontal="left" vertical="top"/>
    </xf>
    <xf numFmtId="0" fontId="23" fillId="0" borderId="23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2" fontId="23" fillId="0" borderId="23" xfId="0" applyNumberFormat="1" applyFont="1" applyBorder="1" applyAlignment="1">
      <alignment horizontal="right" vertical="center"/>
    </xf>
    <xf numFmtId="2" fontId="23" fillId="0" borderId="25" xfId="0" applyNumberFormat="1" applyFont="1" applyBorder="1" applyAlignment="1">
      <alignment horizontal="right" vertical="center"/>
    </xf>
    <xf numFmtId="49" fontId="24" fillId="0" borderId="26" xfId="0" applyNumberFormat="1" applyFont="1" applyBorder="1" applyAlignment="1">
      <alignment horizontal="left" vertical="top"/>
    </xf>
    <xf numFmtId="4" fontId="23" fillId="0" borderId="23" xfId="0" applyNumberFormat="1" applyFont="1" applyBorder="1" applyAlignment="1">
      <alignment horizontal="right" vertical="center"/>
    </xf>
    <xf numFmtId="4" fontId="23" fillId="0" borderId="25" xfId="0" applyNumberFormat="1" applyFont="1" applyBorder="1" applyAlignment="1">
      <alignment horizontal="right" vertical="center"/>
    </xf>
    <xf numFmtId="164" fontId="23" fillId="0" borderId="23" xfId="0" applyNumberFormat="1" applyFont="1" applyBorder="1" applyAlignment="1">
      <alignment horizontal="right" vertical="center"/>
    </xf>
    <xf numFmtId="164" fontId="23" fillId="0" borderId="25" xfId="0" applyNumberFormat="1" applyFont="1" applyBorder="1" applyAlignment="1">
      <alignment horizontal="right" vertical="center"/>
    </xf>
    <xf numFmtId="49" fontId="24" fillId="0" borderId="14" xfId="0" applyNumberFormat="1" applyFont="1" applyBorder="1" applyAlignment="1">
      <alignment horizontal="left" vertical="top"/>
    </xf>
    <xf numFmtId="49" fontId="23" fillId="34" borderId="16" xfId="0" applyNumberFormat="1" applyFont="1" applyFill="1" applyBorder="1" applyAlignment="1">
      <alignment horizontal="center" vertical="center"/>
    </xf>
    <xf numFmtId="49" fontId="23" fillId="34" borderId="18" xfId="0" applyNumberFormat="1" applyFont="1" applyFill="1" applyBorder="1" applyAlignment="1">
      <alignment horizontal="center" vertical="center"/>
    </xf>
    <xf numFmtId="49" fontId="23" fillId="34" borderId="17" xfId="0" applyNumberFormat="1" applyFont="1" applyFill="1" applyBorder="1" applyAlignment="1">
      <alignment horizontal="center" vertical="center"/>
    </xf>
    <xf numFmtId="0" fontId="23" fillId="34" borderId="19" xfId="0" applyFont="1" applyFill="1" applyBorder="1" applyAlignment="1">
      <alignment horizontal="center" vertical="center"/>
    </xf>
    <xf numFmtId="0" fontId="23" fillId="34" borderId="20" xfId="0" applyFont="1" applyFill="1" applyBorder="1" applyAlignment="1">
      <alignment horizontal="center" vertical="center"/>
    </xf>
    <xf numFmtId="0" fontId="23" fillId="34" borderId="21" xfId="0" applyFont="1" applyFill="1" applyBorder="1" applyAlignment="1">
      <alignment horizontal="center" vertical="center"/>
    </xf>
    <xf numFmtId="49" fontId="23" fillId="33" borderId="18" xfId="0" applyNumberFormat="1" applyFont="1" applyFill="1" applyBorder="1" applyAlignment="1">
      <alignment horizontal="left" vertical="center"/>
    </xf>
    <xf numFmtId="49" fontId="18" fillId="33" borderId="18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center" vertical="center"/>
    </xf>
    <xf numFmtId="49" fontId="23" fillId="34" borderId="13" xfId="0" applyNumberFormat="1" applyFont="1" applyFill="1" applyBorder="1" applyAlignment="1">
      <alignment horizontal="center" vertical="center"/>
    </xf>
    <xf numFmtId="49" fontId="23" fillId="34" borderId="14" xfId="0" applyNumberFormat="1" applyFont="1" applyFill="1" applyBorder="1" applyAlignment="1">
      <alignment horizontal="center" vertical="center"/>
    </xf>
    <xf numFmtId="49" fontId="23" fillId="34" borderId="15" xfId="0" applyNumberFormat="1" applyFont="1" applyFill="1" applyBorder="1" applyAlignment="1">
      <alignment horizontal="center" vertical="center"/>
    </xf>
    <xf numFmtId="49" fontId="23" fillId="33" borderId="0" xfId="0" applyNumberFormat="1" applyFont="1" applyFill="1" applyAlignment="1">
      <alignment horizontal="left" vertical="center"/>
    </xf>
    <xf numFmtId="49" fontId="18" fillId="33" borderId="0" xfId="0" applyNumberFormat="1" applyFont="1" applyFill="1" applyAlignment="1">
      <alignment horizontal="left" vertical="center"/>
    </xf>
    <xf numFmtId="49" fontId="18" fillId="0" borderId="0" xfId="0" applyNumberFormat="1" applyFont="1" applyAlignment="1">
      <alignment horizontal="left" vertical="top"/>
    </xf>
    <xf numFmtId="0" fontId="0" fillId="0" borderId="0" xfId="0" applyAlignment="1"/>
    <xf numFmtId="49" fontId="19" fillId="0" borderId="0" xfId="0" applyNumberFormat="1" applyFont="1" applyAlignment="1">
      <alignment horizontal="right" vertical="center"/>
    </xf>
    <xf numFmtId="49" fontId="20" fillId="33" borderId="0" xfId="0" applyNumberFormat="1" applyFont="1" applyFill="1" applyAlignment="1">
      <alignment horizontal="center" vertical="center"/>
    </xf>
    <xf numFmtId="49" fontId="21" fillId="33" borderId="0" xfId="0" applyNumberFormat="1" applyFont="1" applyFill="1" applyAlignment="1">
      <alignment horizontal="left" vertical="center"/>
    </xf>
    <xf numFmtId="49" fontId="22" fillId="33" borderId="0" xfId="0" applyNumberFormat="1" applyFont="1" applyFill="1" applyAlignment="1">
      <alignment horizontal="left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GridLines="0" tabSelected="1" zoomScaleNormal="100" workbookViewId="0">
      <selection activeCell="F83" sqref="F83"/>
    </sheetView>
  </sheetViews>
  <sheetFormatPr defaultRowHeight="15" x14ac:dyDescent="0.25"/>
  <cols>
    <col min="1" max="1" width="4.42578125" style="1" customWidth="1"/>
    <col min="2" max="2" width="0.5703125" customWidth="1"/>
    <col min="3" max="3" width="5" customWidth="1"/>
    <col min="4" max="4" width="2.140625" customWidth="1"/>
    <col min="5" max="5" width="3.28515625" customWidth="1"/>
    <col min="6" max="6" width="8.140625" customWidth="1"/>
    <col min="7" max="7" width="37.28515625" customWidth="1"/>
    <col min="8" max="8" width="6.85546875" customWidth="1"/>
    <col min="9" max="9" width="8.140625" customWidth="1"/>
    <col min="10" max="10" width="3.85546875" customWidth="1"/>
    <col min="11" max="11" width="6.28515625" customWidth="1"/>
    <col min="12" max="12" width="3.42578125" customWidth="1"/>
    <col min="13" max="13" width="13" customWidth="1"/>
    <col min="14" max="14" width="0" hidden="1" customWidth="1"/>
  </cols>
  <sheetData>
    <row r="1" spans="1:13" s="1" customFormat="1" ht="11.25" customHeight="1" x14ac:dyDescent="0.25">
      <c r="A1" s="53"/>
      <c r="B1" s="53"/>
      <c r="C1" s="53"/>
      <c r="D1" s="53"/>
      <c r="E1" s="53"/>
      <c r="F1" s="53"/>
      <c r="G1" s="53"/>
      <c r="H1" s="53"/>
      <c r="I1" s="54"/>
      <c r="J1" s="54"/>
      <c r="K1" s="54"/>
      <c r="L1" s="55" t="s">
        <v>0</v>
      </c>
      <c r="M1" s="55"/>
    </row>
    <row r="2" spans="1:13" s="1" customFormat="1" ht="24" customHeight="1" x14ac:dyDescent="0.25">
      <c r="A2" s="53"/>
      <c r="B2" s="53"/>
      <c r="C2" s="53"/>
      <c r="D2" s="53"/>
      <c r="E2" s="53"/>
      <c r="F2" s="53"/>
      <c r="G2" s="53"/>
      <c r="H2" s="53"/>
      <c r="I2" s="54"/>
      <c r="J2" s="54"/>
      <c r="K2" s="54"/>
    </row>
    <row r="3" spans="1:13" s="1" customFormat="1" ht="33.75" customHeight="1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s="1" customFormat="1" ht="11.25" customHeight="1" x14ac:dyDescent="0.25">
      <c r="A4" s="57" t="s">
        <v>2</v>
      </c>
      <c r="B4" s="57"/>
      <c r="C4" s="57"/>
      <c r="D4" s="58" t="s">
        <v>19</v>
      </c>
      <c r="E4" s="58"/>
      <c r="F4" s="58"/>
      <c r="G4" s="58"/>
      <c r="H4" s="58"/>
      <c r="I4" s="2" t="s">
        <v>3</v>
      </c>
      <c r="J4" s="52"/>
      <c r="K4" s="52"/>
      <c r="L4" s="52"/>
      <c r="M4" s="52"/>
    </row>
    <row r="5" spans="1:13" s="1" customFormat="1" ht="11.25" customHeight="1" x14ac:dyDescent="0.25">
      <c r="A5" s="51" t="s">
        <v>4</v>
      </c>
      <c r="B5" s="51"/>
      <c r="C5" s="51"/>
      <c r="D5" s="51"/>
      <c r="E5" s="51"/>
      <c r="F5" s="51"/>
      <c r="G5" s="51"/>
      <c r="H5" s="51"/>
      <c r="I5" s="2" t="s">
        <v>5</v>
      </c>
      <c r="J5" s="52"/>
      <c r="K5" s="52"/>
      <c r="L5" s="52"/>
      <c r="M5" s="52"/>
    </row>
    <row r="6" spans="1:13" s="1" customFormat="1" ht="11.25" customHeight="1" x14ac:dyDescent="0.25">
      <c r="A6" s="51" t="s">
        <v>6</v>
      </c>
      <c r="B6" s="51"/>
      <c r="C6" s="51"/>
      <c r="D6" s="51"/>
      <c r="E6" s="51"/>
      <c r="F6" s="51"/>
      <c r="G6" s="51"/>
      <c r="H6" s="51"/>
      <c r="I6" s="2" t="s">
        <v>7</v>
      </c>
      <c r="J6" s="52"/>
      <c r="K6" s="52"/>
      <c r="L6" s="52"/>
      <c r="M6" s="52"/>
    </row>
    <row r="7" spans="1:13" s="1" customFormat="1" ht="11.25" customHeight="1" x14ac:dyDescent="0.25">
      <c r="A7" s="44" t="s">
        <v>8</v>
      </c>
      <c r="B7" s="44"/>
      <c r="C7" s="44"/>
      <c r="D7" s="45"/>
      <c r="E7" s="45"/>
      <c r="F7" s="45"/>
      <c r="G7" s="45"/>
      <c r="H7" s="45"/>
      <c r="I7" s="2" t="s">
        <v>9</v>
      </c>
      <c r="J7" s="44"/>
      <c r="K7" s="44"/>
      <c r="L7" s="44"/>
      <c r="M7" s="44"/>
    </row>
    <row r="8" spans="1:13" s="1" customFormat="1" ht="11.25" customHeight="1" x14ac:dyDescent="0.25">
      <c r="A8" s="46" t="s">
        <v>10</v>
      </c>
      <c r="B8" s="48" t="s">
        <v>11</v>
      </c>
      <c r="C8" s="49"/>
      <c r="D8" s="49"/>
      <c r="E8" s="50"/>
      <c r="F8" s="48" t="s">
        <v>12</v>
      </c>
      <c r="G8" s="50"/>
      <c r="H8" s="46" t="s">
        <v>13</v>
      </c>
      <c r="I8" s="48" t="s">
        <v>14</v>
      </c>
      <c r="J8" s="50"/>
      <c r="K8" s="48" t="s">
        <v>15</v>
      </c>
      <c r="L8" s="50"/>
      <c r="M8" s="46" t="s">
        <v>16</v>
      </c>
    </row>
    <row r="9" spans="1:13" s="1" customFormat="1" ht="11.25" customHeight="1" x14ac:dyDescent="0.25">
      <c r="A9" s="47"/>
      <c r="B9" s="38" t="s">
        <v>17</v>
      </c>
      <c r="C9" s="39"/>
      <c r="D9" s="39"/>
      <c r="E9" s="40"/>
      <c r="F9" s="38"/>
      <c r="G9" s="40"/>
      <c r="H9" s="47"/>
      <c r="I9" s="38"/>
      <c r="J9" s="40"/>
      <c r="K9" s="38" t="s">
        <v>18</v>
      </c>
      <c r="L9" s="40"/>
      <c r="M9" s="47"/>
    </row>
    <row r="10" spans="1:13" s="1" customFormat="1" ht="11.25" customHeight="1" x14ac:dyDescent="0.25">
      <c r="A10" s="3">
        <v>1</v>
      </c>
      <c r="B10" s="41">
        <v>2</v>
      </c>
      <c r="C10" s="42"/>
      <c r="D10" s="42"/>
      <c r="E10" s="43"/>
      <c r="F10" s="41">
        <v>3</v>
      </c>
      <c r="G10" s="43"/>
      <c r="H10" s="3">
        <v>4</v>
      </c>
      <c r="I10" s="41">
        <v>5</v>
      </c>
      <c r="J10" s="43"/>
      <c r="K10" s="41">
        <v>6</v>
      </c>
      <c r="L10" s="43"/>
      <c r="M10" s="3">
        <v>7</v>
      </c>
    </row>
    <row r="11" spans="1:13" s="1" customFormat="1" ht="15" customHeight="1" x14ac:dyDescent="0.25">
      <c r="A11" s="4"/>
      <c r="B11" s="37"/>
      <c r="C11" s="37"/>
      <c r="D11" s="37"/>
      <c r="E11" s="37"/>
      <c r="F11" s="37" t="s">
        <v>19</v>
      </c>
      <c r="G11" s="37"/>
    </row>
    <row r="12" spans="1:13" s="1" customFormat="1" ht="15" customHeight="1" x14ac:dyDescent="0.25">
      <c r="A12" s="4"/>
      <c r="B12" s="21"/>
      <c r="C12" s="21"/>
      <c r="D12" s="21"/>
      <c r="E12" s="21"/>
      <c r="F12" s="21" t="s">
        <v>20</v>
      </c>
      <c r="G12" s="21"/>
    </row>
    <row r="13" spans="1:13" s="1" customFormat="1" ht="11.25" customHeight="1" x14ac:dyDescent="0.25">
      <c r="M13" s="6">
        <f>M22+M30+M34+M44</f>
        <v>0</v>
      </c>
    </row>
    <row r="14" spans="1:13" s="1" customFormat="1" ht="15.75" customHeight="1" x14ac:dyDescent="0.25">
      <c r="A14" s="4"/>
      <c r="B14" s="32" t="s">
        <v>21</v>
      </c>
      <c r="C14" s="32"/>
      <c r="D14" s="32"/>
      <c r="E14" s="32"/>
      <c r="F14" s="32" t="s">
        <v>22</v>
      </c>
      <c r="G14" s="32"/>
    </row>
    <row r="15" spans="1:13" s="1" customFormat="1" ht="11.25" customHeight="1" x14ac:dyDescent="0.25">
      <c r="A15" s="7" t="s">
        <v>23</v>
      </c>
      <c r="B15" s="25" t="s">
        <v>24</v>
      </c>
      <c r="C15" s="26"/>
      <c r="D15" s="26"/>
      <c r="E15" s="27"/>
      <c r="F15" s="25" t="s">
        <v>25</v>
      </c>
      <c r="G15" s="27"/>
      <c r="H15" s="8" t="s">
        <v>26</v>
      </c>
      <c r="I15" s="28">
        <v>668.2</v>
      </c>
      <c r="J15" s="29"/>
      <c r="K15" s="35">
        <v>0</v>
      </c>
      <c r="L15" s="36"/>
      <c r="M15" s="9">
        <f t="shared" ref="M15:M21" si="0">I15*K15</f>
        <v>0</v>
      </c>
    </row>
    <row r="16" spans="1:13" s="1" customFormat="1" ht="11.25" customHeight="1" x14ac:dyDescent="0.25">
      <c r="A16" s="7" t="s">
        <v>27</v>
      </c>
      <c r="B16" s="25" t="s">
        <v>28</v>
      </c>
      <c r="C16" s="26"/>
      <c r="D16" s="26"/>
      <c r="E16" s="27"/>
      <c r="F16" s="25" t="s">
        <v>29</v>
      </c>
      <c r="G16" s="27"/>
      <c r="H16" s="8" t="s">
        <v>26</v>
      </c>
      <c r="I16" s="28">
        <v>668.2</v>
      </c>
      <c r="J16" s="29"/>
      <c r="K16" s="35">
        <v>0</v>
      </c>
      <c r="L16" s="36"/>
      <c r="M16" s="9">
        <f t="shared" si="0"/>
        <v>0</v>
      </c>
    </row>
    <row r="17" spans="1:13" s="1" customFormat="1" ht="11.25" customHeight="1" x14ac:dyDescent="0.25">
      <c r="A17" s="7" t="s">
        <v>30</v>
      </c>
      <c r="B17" s="25" t="s">
        <v>31</v>
      </c>
      <c r="C17" s="26"/>
      <c r="D17" s="26"/>
      <c r="E17" s="27"/>
      <c r="F17" s="25" t="s">
        <v>32</v>
      </c>
      <c r="G17" s="27"/>
      <c r="H17" s="8" t="s">
        <v>26</v>
      </c>
      <c r="I17" s="28">
        <v>673.95</v>
      </c>
      <c r="J17" s="29"/>
      <c r="K17" s="35">
        <v>0</v>
      </c>
      <c r="L17" s="36"/>
      <c r="M17" s="9">
        <f t="shared" si="0"/>
        <v>0</v>
      </c>
    </row>
    <row r="18" spans="1:13" s="1" customFormat="1" ht="11.25" customHeight="1" x14ac:dyDescent="0.25">
      <c r="A18" s="7" t="s">
        <v>33</v>
      </c>
      <c r="B18" s="25" t="s">
        <v>34</v>
      </c>
      <c r="C18" s="26"/>
      <c r="D18" s="26"/>
      <c r="E18" s="27"/>
      <c r="F18" s="25" t="s">
        <v>35</v>
      </c>
      <c r="G18" s="27"/>
      <c r="H18" s="8" t="s">
        <v>36</v>
      </c>
      <c r="I18" s="28">
        <v>11.5</v>
      </c>
      <c r="J18" s="29"/>
      <c r="K18" s="35">
        <v>0</v>
      </c>
      <c r="L18" s="36"/>
      <c r="M18" s="9">
        <f t="shared" si="0"/>
        <v>0</v>
      </c>
    </row>
    <row r="19" spans="1:13" s="1" customFormat="1" ht="11.25" customHeight="1" x14ac:dyDescent="0.25">
      <c r="A19" s="7" t="s">
        <v>37</v>
      </c>
      <c r="B19" s="25" t="s">
        <v>38</v>
      </c>
      <c r="C19" s="26"/>
      <c r="D19" s="26"/>
      <c r="E19" s="27"/>
      <c r="F19" s="25" t="s">
        <v>39</v>
      </c>
      <c r="G19" s="27"/>
      <c r="H19" s="8" t="s">
        <v>26</v>
      </c>
      <c r="I19" s="28">
        <v>87.95</v>
      </c>
      <c r="J19" s="29"/>
      <c r="K19" s="35">
        <v>0</v>
      </c>
      <c r="L19" s="36"/>
      <c r="M19" s="9">
        <f t="shared" si="0"/>
        <v>0</v>
      </c>
    </row>
    <row r="20" spans="1:13" s="1" customFormat="1" ht="11.25" customHeight="1" x14ac:dyDescent="0.25">
      <c r="A20" s="7" t="s">
        <v>40</v>
      </c>
      <c r="B20" s="25" t="s">
        <v>41</v>
      </c>
      <c r="C20" s="26"/>
      <c r="D20" s="26"/>
      <c r="E20" s="27"/>
      <c r="F20" s="25" t="s">
        <v>42</v>
      </c>
      <c r="G20" s="27"/>
      <c r="H20" s="8" t="s">
        <v>36</v>
      </c>
      <c r="I20" s="28">
        <v>164.4</v>
      </c>
      <c r="J20" s="29"/>
      <c r="K20" s="35">
        <v>0</v>
      </c>
      <c r="L20" s="36"/>
      <c r="M20" s="9">
        <f t="shared" si="0"/>
        <v>0</v>
      </c>
    </row>
    <row r="21" spans="1:13" s="1" customFormat="1" ht="11.25" customHeight="1" x14ac:dyDescent="0.25">
      <c r="A21" s="7" t="s">
        <v>43</v>
      </c>
      <c r="B21" s="25" t="s">
        <v>44</v>
      </c>
      <c r="C21" s="26"/>
      <c r="D21" s="26"/>
      <c r="E21" s="27"/>
      <c r="F21" s="25" t="s">
        <v>45</v>
      </c>
      <c r="G21" s="27"/>
      <c r="H21" s="8" t="s">
        <v>46</v>
      </c>
      <c r="I21" s="28">
        <v>6.5759999999999996</v>
      </c>
      <c r="J21" s="29"/>
      <c r="K21" s="35">
        <v>0</v>
      </c>
      <c r="L21" s="36"/>
      <c r="M21" s="9">
        <f t="shared" si="0"/>
        <v>0</v>
      </c>
    </row>
    <row r="22" spans="1:13" s="1" customFormat="1" ht="11.25" customHeight="1" x14ac:dyDescent="0.25">
      <c r="A22" s="10"/>
      <c r="B22" s="20" t="s">
        <v>21</v>
      </c>
      <c r="C22" s="20"/>
      <c r="D22" s="20"/>
      <c r="E22" s="20"/>
      <c r="F22" s="20" t="s">
        <v>22</v>
      </c>
      <c r="G22" s="20"/>
      <c r="M22" s="11">
        <f>SUM(M15:M21)</f>
        <v>0</v>
      </c>
    </row>
    <row r="23" spans="1:13" s="1" customFormat="1" ht="15" customHeight="1" x14ac:dyDescent="0.25">
      <c r="A23" s="4"/>
      <c r="B23" s="32" t="s">
        <v>47</v>
      </c>
      <c r="C23" s="32"/>
      <c r="D23" s="32"/>
      <c r="E23" s="32"/>
      <c r="F23" s="32" t="s">
        <v>48</v>
      </c>
      <c r="G23" s="32"/>
    </row>
    <row r="24" spans="1:13" s="1" customFormat="1" ht="11.25" customHeight="1" x14ac:dyDescent="0.25">
      <c r="A24" s="7" t="s">
        <v>49</v>
      </c>
      <c r="B24" s="25" t="s">
        <v>50</v>
      </c>
      <c r="C24" s="26"/>
      <c r="D24" s="26"/>
      <c r="E24" s="27"/>
      <c r="F24" s="25" t="s">
        <v>51</v>
      </c>
      <c r="G24" s="27"/>
      <c r="H24" s="8" t="s">
        <v>26</v>
      </c>
      <c r="I24" s="28">
        <v>668.2</v>
      </c>
      <c r="J24" s="29"/>
      <c r="K24" s="30">
        <v>0</v>
      </c>
      <c r="L24" s="31"/>
      <c r="M24" s="9">
        <f t="shared" ref="M24:M29" si="1">I24*K24</f>
        <v>0</v>
      </c>
    </row>
    <row r="25" spans="1:13" s="1" customFormat="1" ht="11.25" customHeight="1" x14ac:dyDescent="0.25">
      <c r="A25" s="7" t="s">
        <v>52</v>
      </c>
      <c r="B25" s="25" t="s">
        <v>53</v>
      </c>
      <c r="C25" s="26"/>
      <c r="D25" s="26"/>
      <c r="E25" s="27"/>
      <c r="F25" s="25" t="s">
        <v>54</v>
      </c>
      <c r="G25" s="27"/>
      <c r="H25" s="8" t="s">
        <v>26</v>
      </c>
      <c r="I25" s="28">
        <v>668.2</v>
      </c>
      <c r="J25" s="29"/>
      <c r="K25" s="30">
        <v>0</v>
      </c>
      <c r="L25" s="31"/>
      <c r="M25" s="9">
        <f t="shared" si="1"/>
        <v>0</v>
      </c>
    </row>
    <row r="26" spans="1:13" s="1" customFormat="1" ht="11.25" customHeight="1" x14ac:dyDescent="0.25">
      <c r="A26" s="7" t="s">
        <v>55</v>
      </c>
      <c r="B26" s="25" t="s">
        <v>56</v>
      </c>
      <c r="C26" s="26"/>
      <c r="D26" s="26"/>
      <c r="E26" s="27"/>
      <c r="F26" s="25" t="s">
        <v>57</v>
      </c>
      <c r="G26" s="27"/>
      <c r="H26" s="8" t="s">
        <v>26</v>
      </c>
      <c r="I26" s="28">
        <v>654</v>
      </c>
      <c r="J26" s="29"/>
      <c r="K26" s="30">
        <v>0</v>
      </c>
      <c r="L26" s="31"/>
      <c r="M26" s="9">
        <f t="shared" si="1"/>
        <v>0</v>
      </c>
    </row>
    <row r="27" spans="1:13" s="1" customFormat="1" ht="11.25" customHeight="1" x14ac:dyDescent="0.25">
      <c r="A27" s="7" t="s">
        <v>58</v>
      </c>
      <c r="B27" s="25" t="s">
        <v>59</v>
      </c>
      <c r="C27" s="26"/>
      <c r="D27" s="26"/>
      <c r="E27" s="27"/>
      <c r="F27" s="25" t="s">
        <v>60</v>
      </c>
      <c r="G27" s="27"/>
      <c r="H27" s="8" t="s">
        <v>26</v>
      </c>
      <c r="I27" s="28">
        <v>699.78</v>
      </c>
      <c r="J27" s="29"/>
      <c r="K27" s="30">
        <v>0</v>
      </c>
      <c r="L27" s="31"/>
      <c r="M27" s="9">
        <f t="shared" si="1"/>
        <v>0</v>
      </c>
    </row>
    <row r="28" spans="1:13" s="1" customFormat="1" ht="11.25" customHeight="1" x14ac:dyDescent="0.25">
      <c r="A28" s="7" t="s">
        <v>61</v>
      </c>
      <c r="B28" s="25" t="s">
        <v>62</v>
      </c>
      <c r="C28" s="26"/>
      <c r="D28" s="26"/>
      <c r="E28" s="27"/>
      <c r="F28" s="25" t="s">
        <v>63</v>
      </c>
      <c r="G28" s="27"/>
      <c r="H28" s="8" t="s">
        <v>26</v>
      </c>
      <c r="I28" s="28">
        <v>14.8</v>
      </c>
      <c r="J28" s="29"/>
      <c r="K28" s="30">
        <v>0</v>
      </c>
      <c r="L28" s="31"/>
      <c r="M28" s="9">
        <f t="shared" si="1"/>
        <v>0</v>
      </c>
    </row>
    <row r="29" spans="1:13" s="1" customFormat="1" ht="11.25" customHeight="1" x14ac:dyDescent="0.25">
      <c r="A29" s="7" t="s">
        <v>64</v>
      </c>
      <c r="B29" s="25" t="s">
        <v>65</v>
      </c>
      <c r="C29" s="26"/>
      <c r="D29" s="26"/>
      <c r="E29" s="27"/>
      <c r="F29" s="25" t="s">
        <v>66</v>
      </c>
      <c r="G29" s="27"/>
      <c r="H29" s="8" t="s">
        <v>26</v>
      </c>
      <c r="I29" s="28">
        <v>15.836</v>
      </c>
      <c r="J29" s="29"/>
      <c r="K29" s="30">
        <v>0</v>
      </c>
      <c r="L29" s="31"/>
      <c r="M29" s="9">
        <f t="shared" si="1"/>
        <v>0</v>
      </c>
    </row>
    <row r="30" spans="1:13" s="1" customFormat="1" ht="11.25" customHeight="1" x14ac:dyDescent="0.25">
      <c r="A30" s="10"/>
      <c r="B30" s="20" t="s">
        <v>47</v>
      </c>
      <c r="C30" s="20"/>
      <c r="D30" s="20"/>
      <c r="E30" s="20"/>
      <c r="F30" s="20" t="s">
        <v>48</v>
      </c>
      <c r="G30" s="20"/>
      <c r="M30" s="11">
        <f>SUM(M24:M29)</f>
        <v>0</v>
      </c>
    </row>
    <row r="31" spans="1:13" s="1" customFormat="1" ht="15.75" customHeight="1" x14ac:dyDescent="0.25">
      <c r="A31" s="4"/>
      <c r="B31" s="32" t="s">
        <v>67</v>
      </c>
      <c r="C31" s="32"/>
      <c r="D31" s="32"/>
      <c r="E31" s="32"/>
      <c r="F31" s="32" t="s">
        <v>68</v>
      </c>
      <c r="G31" s="32"/>
    </row>
    <row r="32" spans="1:13" s="1" customFormat="1" ht="11.25" customHeight="1" x14ac:dyDescent="0.25">
      <c r="A32" s="7" t="s">
        <v>69</v>
      </c>
      <c r="B32" s="25" t="s">
        <v>70</v>
      </c>
      <c r="C32" s="26"/>
      <c r="D32" s="26"/>
      <c r="E32" s="27"/>
      <c r="F32" s="25" t="s">
        <v>71</v>
      </c>
      <c r="G32" s="27"/>
      <c r="H32" s="8" t="s">
        <v>72</v>
      </c>
      <c r="I32" s="28">
        <v>4</v>
      </c>
      <c r="J32" s="29"/>
      <c r="K32" s="33">
        <v>0</v>
      </c>
      <c r="L32" s="34"/>
      <c r="M32" s="9">
        <f t="shared" ref="M32:M33" si="2">I32*K32</f>
        <v>0</v>
      </c>
    </row>
    <row r="33" spans="1:13" s="1" customFormat="1" ht="11.25" customHeight="1" x14ac:dyDescent="0.25">
      <c r="A33" s="7" t="s">
        <v>73</v>
      </c>
      <c r="B33" s="25" t="s">
        <v>74</v>
      </c>
      <c r="C33" s="26"/>
      <c r="D33" s="26"/>
      <c r="E33" s="27"/>
      <c r="F33" s="25" t="s">
        <v>75</v>
      </c>
      <c r="G33" s="27"/>
      <c r="H33" s="8" t="s">
        <v>72</v>
      </c>
      <c r="I33" s="28">
        <v>5</v>
      </c>
      <c r="J33" s="29"/>
      <c r="K33" s="33">
        <v>0</v>
      </c>
      <c r="L33" s="34"/>
      <c r="M33" s="9">
        <f t="shared" si="2"/>
        <v>0</v>
      </c>
    </row>
    <row r="34" spans="1:13" s="1" customFormat="1" ht="11.25" customHeight="1" x14ac:dyDescent="0.25">
      <c r="A34" s="10"/>
      <c r="B34" s="20" t="s">
        <v>67</v>
      </c>
      <c r="C34" s="20"/>
      <c r="D34" s="20"/>
      <c r="E34" s="20"/>
      <c r="F34" s="20" t="s">
        <v>68</v>
      </c>
      <c r="G34" s="20"/>
      <c r="M34" s="11">
        <f>SUM(M32:M33)</f>
        <v>0</v>
      </c>
    </row>
    <row r="35" spans="1:13" s="1" customFormat="1" ht="15" customHeight="1" x14ac:dyDescent="0.25">
      <c r="A35" s="4"/>
      <c r="B35" s="32" t="s">
        <v>76</v>
      </c>
      <c r="C35" s="32"/>
      <c r="D35" s="32"/>
      <c r="E35" s="32"/>
      <c r="F35" s="32" t="s">
        <v>77</v>
      </c>
      <c r="G35" s="32"/>
    </row>
    <row r="36" spans="1:13" s="1" customFormat="1" ht="11.25" customHeight="1" x14ac:dyDescent="0.25">
      <c r="A36" s="7" t="s">
        <v>78</v>
      </c>
      <c r="B36" s="25" t="s">
        <v>79</v>
      </c>
      <c r="C36" s="26"/>
      <c r="D36" s="26"/>
      <c r="E36" s="27"/>
      <c r="F36" s="25" t="s">
        <v>80</v>
      </c>
      <c r="G36" s="27"/>
      <c r="H36" s="8" t="s">
        <v>36</v>
      </c>
      <c r="I36" s="28">
        <v>11.5</v>
      </c>
      <c r="J36" s="29"/>
      <c r="K36" s="30">
        <v>0</v>
      </c>
      <c r="L36" s="31"/>
      <c r="M36" s="9">
        <f t="shared" ref="M36:M43" si="3">I36*K36</f>
        <v>0</v>
      </c>
    </row>
    <row r="37" spans="1:13" s="1" customFormat="1" ht="11.25" customHeight="1" x14ac:dyDescent="0.25">
      <c r="A37" s="7" t="s">
        <v>81</v>
      </c>
      <c r="B37" s="25" t="s">
        <v>82</v>
      </c>
      <c r="C37" s="26"/>
      <c r="D37" s="26"/>
      <c r="E37" s="27"/>
      <c r="F37" s="25" t="s">
        <v>83</v>
      </c>
      <c r="G37" s="27"/>
      <c r="H37" s="8" t="s">
        <v>72</v>
      </c>
      <c r="I37" s="28">
        <v>10</v>
      </c>
      <c r="J37" s="29"/>
      <c r="K37" s="30">
        <v>0</v>
      </c>
      <c r="L37" s="31"/>
      <c r="M37" s="9">
        <f t="shared" si="3"/>
        <v>0</v>
      </c>
    </row>
    <row r="38" spans="1:13" s="1" customFormat="1" ht="11.25" customHeight="1" x14ac:dyDescent="0.25">
      <c r="A38" s="7" t="s">
        <v>84</v>
      </c>
      <c r="B38" s="25" t="s">
        <v>85</v>
      </c>
      <c r="C38" s="26"/>
      <c r="D38" s="26"/>
      <c r="E38" s="27"/>
      <c r="F38" s="25" t="s">
        <v>86</v>
      </c>
      <c r="G38" s="27"/>
      <c r="H38" s="8" t="s">
        <v>72</v>
      </c>
      <c r="I38" s="28">
        <v>2.2999999999999998</v>
      </c>
      <c r="J38" s="29"/>
      <c r="K38" s="30">
        <v>0</v>
      </c>
      <c r="L38" s="31"/>
      <c r="M38" s="9">
        <f t="shared" si="3"/>
        <v>0</v>
      </c>
    </row>
    <row r="39" spans="1:13" s="1" customFormat="1" ht="11.25" customHeight="1" x14ac:dyDescent="0.25">
      <c r="A39" s="7" t="s">
        <v>87</v>
      </c>
      <c r="B39" s="25" t="s">
        <v>88</v>
      </c>
      <c r="C39" s="26"/>
      <c r="D39" s="26"/>
      <c r="E39" s="27"/>
      <c r="F39" s="25" t="s">
        <v>89</v>
      </c>
      <c r="G39" s="27"/>
      <c r="H39" s="8" t="s">
        <v>36</v>
      </c>
      <c r="I39" s="28">
        <v>164.4</v>
      </c>
      <c r="J39" s="29"/>
      <c r="K39" s="30">
        <v>0</v>
      </c>
      <c r="L39" s="31"/>
      <c r="M39" s="9">
        <f t="shared" si="3"/>
        <v>0</v>
      </c>
    </row>
    <row r="40" spans="1:13" s="1" customFormat="1" ht="11.25" customHeight="1" x14ac:dyDescent="0.25">
      <c r="A40" s="7" t="s">
        <v>90</v>
      </c>
      <c r="B40" s="25" t="s">
        <v>91</v>
      </c>
      <c r="C40" s="26"/>
      <c r="D40" s="26"/>
      <c r="E40" s="27"/>
      <c r="F40" s="25" t="s">
        <v>92</v>
      </c>
      <c r="G40" s="27"/>
      <c r="H40" s="8" t="s">
        <v>72</v>
      </c>
      <c r="I40" s="28">
        <v>172.62</v>
      </c>
      <c r="J40" s="29"/>
      <c r="K40" s="30">
        <v>0</v>
      </c>
      <c r="L40" s="31"/>
      <c r="M40" s="9">
        <f t="shared" si="3"/>
        <v>0</v>
      </c>
    </row>
    <row r="41" spans="1:13" s="1" customFormat="1" ht="11.25" customHeight="1" x14ac:dyDescent="0.25">
      <c r="A41" s="7" t="s">
        <v>93</v>
      </c>
      <c r="B41" s="25" t="s">
        <v>94</v>
      </c>
      <c r="C41" s="26"/>
      <c r="D41" s="26"/>
      <c r="E41" s="27"/>
      <c r="F41" s="25" t="s">
        <v>95</v>
      </c>
      <c r="G41" s="27"/>
      <c r="H41" s="8" t="s">
        <v>96</v>
      </c>
      <c r="I41" s="28">
        <v>392.911</v>
      </c>
      <c r="J41" s="29"/>
      <c r="K41" s="30">
        <v>0</v>
      </c>
      <c r="L41" s="31"/>
      <c r="M41" s="9">
        <f t="shared" si="3"/>
        <v>0</v>
      </c>
    </row>
    <row r="42" spans="1:13" s="1" customFormat="1" ht="11.25" customHeight="1" x14ac:dyDescent="0.25">
      <c r="A42" s="7" t="s">
        <v>97</v>
      </c>
      <c r="B42" s="25" t="s">
        <v>98</v>
      </c>
      <c r="C42" s="26"/>
      <c r="D42" s="26"/>
      <c r="E42" s="27"/>
      <c r="F42" s="25" t="s">
        <v>99</v>
      </c>
      <c r="G42" s="27"/>
      <c r="H42" s="8" t="s">
        <v>96</v>
      </c>
      <c r="I42" s="28">
        <v>392.911</v>
      </c>
      <c r="J42" s="29"/>
      <c r="K42" s="30">
        <v>0</v>
      </c>
      <c r="L42" s="31"/>
      <c r="M42" s="9">
        <f t="shared" si="3"/>
        <v>0</v>
      </c>
    </row>
    <row r="43" spans="1:13" s="1" customFormat="1" ht="11.25" customHeight="1" x14ac:dyDescent="0.25">
      <c r="A43" s="7" t="s">
        <v>100</v>
      </c>
      <c r="B43" s="25" t="s">
        <v>101</v>
      </c>
      <c r="C43" s="26"/>
      <c r="D43" s="26"/>
      <c r="E43" s="27"/>
      <c r="F43" s="25" t="s">
        <v>102</v>
      </c>
      <c r="G43" s="27"/>
      <c r="H43" s="8" t="s">
        <v>96</v>
      </c>
      <c r="I43" s="28">
        <v>392.911</v>
      </c>
      <c r="J43" s="29"/>
      <c r="K43" s="30">
        <v>0</v>
      </c>
      <c r="L43" s="31"/>
      <c r="M43" s="9">
        <f t="shared" si="3"/>
        <v>0</v>
      </c>
    </row>
    <row r="44" spans="1:13" s="1" customFormat="1" ht="11.25" customHeight="1" x14ac:dyDescent="0.25">
      <c r="A44" s="10"/>
      <c r="B44" s="20" t="s">
        <v>76</v>
      </c>
      <c r="C44" s="20"/>
      <c r="D44" s="20"/>
      <c r="E44" s="20"/>
      <c r="F44" s="20" t="s">
        <v>77</v>
      </c>
      <c r="G44" s="20"/>
      <c r="M44" s="11">
        <f>SUM(M36:M43)</f>
        <v>0</v>
      </c>
    </row>
    <row r="45" spans="1:13" s="1" customFormat="1" ht="12" customHeight="1" x14ac:dyDescent="0.25">
      <c r="A45" s="12"/>
      <c r="B45" s="21"/>
      <c r="C45" s="21"/>
      <c r="D45" s="21"/>
      <c r="E45" s="21"/>
      <c r="F45" s="5" t="s">
        <v>103</v>
      </c>
      <c r="G45" s="5" t="s">
        <v>20</v>
      </c>
      <c r="M45" s="13">
        <f>M44+M34+M30+M22</f>
        <v>0</v>
      </c>
    </row>
    <row r="46" spans="1:13" s="1" customFormat="1" ht="15.75" customHeight="1" x14ac:dyDescent="0.25">
      <c r="A46" s="4"/>
      <c r="B46" s="21"/>
      <c r="C46" s="21"/>
      <c r="D46" s="21"/>
      <c r="E46" s="21"/>
      <c r="F46" s="21" t="s">
        <v>104</v>
      </c>
      <c r="G46" s="21"/>
    </row>
    <row r="47" spans="1:13" s="1" customFormat="1" ht="11.25" customHeight="1" x14ac:dyDescent="0.25">
      <c r="M47" s="6">
        <f>M55+M68+M79</f>
        <v>0</v>
      </c>
    </row>
    <row r="48" spans="1:13" s="1" customFormat="1" ht="15.75" customHeight="1" x14ac:dyDescent="0.25">
      <c r="A48" s="4"/>
      <c r="B48" s="32" t="s">
        <v>21</v>
      </c>
      <c r="C48" s="32"/>
      <c r="D48" s="32"/>
      <c r="E48" s="32"/>
      <c r="F48" s="32" t="s">
        <v>22</v>
      </c>
      <c r="G48" s="32"/>
    </row>
    <row r="49" spans="1:13" s="1" customFormat="1" ht="11.25" customHeight="1" x14ac:dyDescent="0.25">
      <c r="A49" s="7" t="s">
        <v>23</v>
      </c>
      <c r="B49" s="25" t="s">
        <v>24</v>
      </c>
      <c r="C49" s="26"/>
      <c r="D49" s="26"/>
      <c r="E49" s="27"/>
      <c r="F49" s="25" t="s">
        <v>25</v>
      </c>
      <c r="G49" s="27"/>
      <c r="H49" s="8" t="s">
        <v>26</v>
      </c>
      <c r="I49" s="28">
        <v>403.82</v>
      </c>
      <c r="J49" s="29"/>
      <c r="K49" s="30">
        <v>0</v>
      </c>
      <c r="L49" s="31"/>
      <c r="M49" s="9">
        <f t="shared" ref="M49:M54" si="4">I49*K49</f>
        <v>0</v>
      </c>
    </row>
    <row r="50" spans="1:13" s="1" customFormat="1" ht="11.25" customHeight="1" x14ac:dyDescent="0.25">
      <c r="A50" s="7" t="s">
        <v>27</v>
      </c>
      <c r="B50" s="25" t="s">
        <v>28</v>
      </c>
      <c r="C50" s="26"/>
      <c r="D50" s="26"/>
      <c r="E50" s="27"/>
      <c r="F50" s="25" t="s">
        <v>29</v>
      </c>
      <c r="G50" s="27"/>
      <c r="H50" s="8" t="s">
        <v>26</v>
      </c>
      <c r="I50" s="28">
        <v>530</v>
      </c>
      <c r="J50" s="29"/>
      <c r="K50" s="30">
        <v>0</v>
      </c>
      <c r="L50" s="31"/>
      <c r="M50" s="9">
        <f t="shared" si="4"/>
        <v>0</v>
      </c>
    </row>
    <row r="51" spans="1:13" s="1" customFormat="1" ht="11.25" customHeight="1" x14ac:dyDescent="0.25">
      <c r="A51" s="7" t="s">
        <v>30</v>
      </c>
      <c r="B51" s="25" t="s">
        <v>31</v>
      </c>
      <c r="C51" s="26"/>
      <c r="D51" s="26"/>
      <c r="E51" s="27"/>
      <c r="F51" s="25" t="s">
        <v>32</v>
      </c>
      <c r="G51" s="27"/>
      <c r="H51" s="8" t="s">
        <v>26</v>
      </c>
      <c r="I51" s="28">
        <v>530</v>
      </c>
      <c r="J51" s="29"/>
      <c r="K51" s="30">
        <v>0</v>
      </c>
      <c r="L51" s="31"/>
      <c r="M51" s="9">
        <f t="shared" si="4"/>
        <v>0</v>
      </c>
    </row>
    <row r="52" spans="1:13" s="1" customFormat="1" ht="11.25" customHeight="1" x14ac:dyDescent="0.25">
      <c r="A52" s="7" t="s">
        <v>33</v>
      </c>
      <c r="B52" s="25" t="s">
        <v>34</v>
      </c>
      <c r="C52" s="26"/>
      <c r="D52" s="26"/>
      <c r="E52" s="27"/>
      <c r="F52" s="25" t="s">
        <v>35</v>
      </c>
      <c r="G52" s="27"/>
      <c r="H52" s="8" t="s">
        <v>36</v>
      </c>
      <c r="I52" s="28">
        <v>108.6</v>
      </c>
      <c r="J52" s="29"/>
      <c r="K52" s="30">
        <v>0</v>
      </c>
      <c r="L52" s="31"/>
      <c r="M52" s="9">
        <f t="shared" si="4"/>
        <v>0</v>
      </c>
    </row>
    <row r="53" spans="1:13" s="1" customFormat="1" ht="11.25" customHeight="1" x14ac:dyDescent="0.25">
      <c r="A53" s="7" t="s">
        <v>105</v>
      </c>
      <c r="B53" s="25" t="s">
        <v>106</v>
      </c>
      <c r="C53" s="26"/>
      <c r="D53" s="26"/>
      <c r="E53" s="27"/>
      <c r="F53" s="25" t="s">
        <v>107</v>
      </c>
      <c r="G53" s="27"/>
      <c r="H53" s="8" t="s">
        <v>26</v>
      </c>
      <c r="I53" s="28">
        <v>115.6</v>
      </c>
      <c r="J53" s="29"/>
      <c r="K53" s="30">
        <v>0</v>
      </c>
      <c r="L53" s="31"/>
      <c r="M53" s="9">
        <f t="shared" si="4"/>
        <v>0</v>
      </c>
    </row>
    <row r="54" spans="1:13" s="1" customFormat="1" ht="11.25" customHeight="1" x14ac:dyDescent="0.25">
      <c r="A54" s="7" t="s">
        <v>108</v>
      </c>
      <c r="B54" s="25" t="s">
        <v>109</v>
      </c>
      <c r="C54" s="26"/>
      <c r="D54" s="26"/>
      <c r="E54" s="27"/>
      <c r="F54" s="25" t="s">
        <v>110</v>
      </c>
      <c r="G54" s="27"/>
      <c r="H54" s="8" t="s">
        <v>26</v>
      </c>
      <c r="I54" s="28">
        <v>13.5</v>
      </c>
      <c r="J54" s="29"/>
      <c r="K54" s="30">
        <v>0</v>
      </c>
      <c r="L54" s="31"/>
      <c r="M54" s="9">
        <f t="shared" si="4"/>
        <v>0</v>
      </c>
    </row>
    <row r="55" spans="1:13" s="1" customFormat="1" ht="11.25" customHeight="1" x14ac:dyDescent="0.25">
      <c r="A55" s="10"/>
      <c r="B55" s="20" t="s">
        <v>21</v>
      </c>
      <c r="C55" s="20"/>
      <c r="D55" s="20"/>
      <c r="E55" s="20"/>
      <c r="F55" s="20" t="s">
        <v>22</v>
      </c>
      <c r="G55" s="20"/>
      <c r="M55" s="11">
        <f>SUM(M49:M54)</f>
        <v>0</v>
      </c>
    </row>
    <row r="56" spans="1:13" s="1" customFormat="1" ht="15.75" customHeight="1" x14ac:dyDescent="0.25">
      <c r="A56" s="4"/>
      <c r="B56" s="32" t="s">
        <v>47</v>
      </c>
      <c r="C56" s="32"/>
      <c r="D56" s="32"/>
      <c r="E56" s="32"/>
      <c r="F56" s="32" t="s">
        <v>48</v>
      </c>
      <c r="G56" s="32"/>
    </row>
    <row r="57" spans="1:13" s="1" customFormat="1" ht="11.25" customHeight="1" x14ac:dyDescent="0.25">
      <c r="A57" s="7" t="s">
        <v>49</v>
      </c>
      <c r="B57" s="25" t="s">
        <v>50</v>
      </c>
      <c r="C57" s="26"/>
      <c r="D57" s="26"/>
      <c r="E57" s="27"/>
      <c r="F57" s="25" t="s">
        <v>51</v>
      </c>
      <c r="G57" s="27"/>
      <c r="H57" s="8" t="s">
        <v>26</v>
      </c>
      <c r="I57" s="28">
        <v>530</v>
      </c>
      <c r="J57" s="29"/>
      <c r="K57" s="30">
        <v>0</v>
      </c>
      <c r="L57" s="31"/>
      <c r="M57" s="9">
        <f t="shared" ref="M57:M67" si="5">I57*K57</f>
        <v>0</v>
      </c>
    </row>
    <row r="58" spans="1:13" s="1" customFormat="1" ht="11.25" customHeight="1" x14ac:dyDescent="0.25">
      <c r="A58" s="7" t="s">
        <v>52</v>
      </c>
      <c r="B58" s="25" t="s">
        <v>53</v>
      </c>
      <c r="C58" s="26"/>
      <c r="D58" s="26"/>
      <c r="E58" s="27"/>
      <c r="F58" s="25" t="s">
        <v>54</v>
      </c>
      <c r="G58" s="27"/>
      <c r="H58" s="8" t="s">
        <v>26</v>
      </c>
      <c r="I58" s="28">
        <v>530</v>
      </c>
      <c r="J58" s="29"/>
      <c r="K58" s="30">
        <v>0</v>
      </c>
      <c r="L58" s="31"/>
      <c r="M58" s="9">
        <f t="shared" si="5"/>
        <v>0</v>
      </c>
    </row>
    <row r="59" spans="1:13" s="1" customFormat="1" ht="11.25" customHeight="1" x14ac:dyDescent="0.25">
      <c r="A59" s="7" t="s">
        <v>55</v>
      </c>
      <c r="B59" s="25" t="s">
        <v>56</v>
      </c>
      <c r="C59" s="26"/>
      <c r="D59" s="26"/>
      <c r="E59" s="27"/>
      <c r="F59" s="25" t="s">
        <v>57</v>
      </c>
      <c r="G59" s="27"/>
      <c r="H59" s="8" t="s">
        <v>26</v>
      </c>
      <c r="I59" s="28">
        <v>387.88</v>
      </c>
      <c r="J59" s="29"/>
      <c r="K59" s="30">
        <v>0</v>
      </c>
      <c r="L59" s="31"/>
      <c r="M59" s="9">
        <f t="shared" si="5"/>
        <v>0</v>
      </c>
    </row>
    <row r="60" spans="1:13" s="1" customFormat="1" ht="11.25" customHeight="1" x14ac:dyDescent="0.25">
      <c r="A60" s="7" t="s">
        <v>58</v>
      </c>
      <c r="B60" s="25" t="s">
        <v>59</v>
      </c>
      <c r="C60" s="26"/>
      <c r="D60" s="26"/>
      <c r="E60" s="27"/>
      <c r="F60" s="25" t="s">
        <v>60</v>
      </c>
      <c r="G60" s="27"/>
      <c r="H60" s="8" t="s">
        <v>26</v>
      </c>
      <c r="I60" s="28">
        <v>415.03160000000003</v>
      </c>
      <c r="J60" s="29"/>
      <c r="K60" s="30">
        <v>0</v>
      </c>
      <c r="L60" s="31"/>
      <c r="M60" s="9">
        <f t="shared" si="5"/>
        <v>0</v>
      </c>
    </row>
    <row r="61" spans="1:13" s="1" customFormat="1" ht="11.25" customHeight="1" x14ac:dyDescent="0.25">
      <c r="A61" s="7" t="s">
        <v>61</v>
      </c>
      <c r="B61" s="25" t="s">
        <v>62</v>
      </c>
      <c r="C61" s="26"/>
      <c r="D61" s="26"/>
      <c r="E61" s="27"/>
      <c r="F61" s="25" t="s">
        <v>63</v>
      </c>
      <c r="G61" s="27"/>
      <c r="H61" s="8" t="s">
        <v>26</v>
      </c>
      <c r="I61" s="28">
        <v>10.68</v>
      </c>
      <c r="J61" s="29"/>
      <c r="K61" s="30">
        <v>0</v>
      </c>
      <c r="L61" s="31"/>
      <c r="M61" s="9">
        <f t="shared" si="5"/>
        <v>0</v>
      </c>
    </row>
    <row r="62" spans="1:13" s="1" customFormat="1" ht="11.25" customHeight="1" x14ac:dyDescent="0.25">
      <c r="A62" s="7" t="s">
        <v>64</v>
      </c>
      <c r="B62" s="25" t="s">
        <v>65</v>
      </c>
      <c r="C62" s="26"/>
      <c r="D62" s="26"/>
      <c r="E62" s="27"/>
      <c r="F62" s="25" t="s">
        <v>66</v>
      </c>
      <c r="G62" s="27"/>
      <c r="H62" s="8" t="s">
        <v>26</v>
      </c>
      <c r="I62" s="28">
        <v>11.43</v>
      </c>
      <c r="J62" s="29"/>
      <c r="K62" s="30">
        <v>0</v>
      </c>
      <c r="L62" s="31"/>
      <c r="M62" s="9">
        <f t="shared" si="5"/>
        <v>0</v>
      </c>
    </row>
    <row r="63" spans="1:13" s="1" customFormat="1" ht="11.25" customHeight="1" x14ac:dyDescent="0.25">
      <c r="A63" s="7" t="s">
        <v>111</v>
      </c>
      <c r="B63" s="25" t="s">
        <v>112</v>
      </c>
      <c r="C63" s="26"/>
      <c r="D63" s="26"/>
      <c r="E63" s="27"/>
      <c r="F63" s="25" t="s">
        <v>113</v>
      </c>
      <c r="G63" s="27"/>
      <c r="H63" s="8" t="s">
        <v>26</v>
      </c>
      <c r="I63" s="28">
        <v>32.24</v>
      </c>
      <c r="J63" s="29"/>
      <c r="K63" s="30">
        <v>0</v>
      </c>
      <c r="L63" s="31"/>
      <c r="M63" s="9">
        <f t="shared" si="5"/>
        <v>0</v>
      </c>
    </row>
    <row r="64" spans="1:13" s="1" customFormat="1" ht="11.25" customHeight="1" x14ac:dyDescent="0.25">
      <c r="A64" s="7" t="s">
        <v>114</v>
      </c>
      <c r="B64" s="25" t="s">
        <v>115</v>
      </c>
      <c r="C64" s="26"/>
      <c r="D64" s="26"/>
      <c r="E64" s="27"/>
      <c r="F64" s="25" t="s">
        <v>116</v>
      </c>
      <c r="G64" s="27"/>
      <c r="H64" s="8" t="s">
        <v>96</v>
      </c>
      <c r="I64" s="28">
        <v>7.1644399999999999</v>
      </c>
      <c r="J64" s="29"/>
      <c r="K64" s="30">
        <v>0</v>
      </c>
      <c r="L64" s="31"/>
      <c r="M64" s="9">
        <f t="shared" si="5"/>
        <v>0</v>
      </c>
    </row>
    <row r="65" spans="1:13" s="1" customFormat="1" ht="11.25" customHeight="1" x14ac:dyDescent="0.25">
      <c r="A65" s="7" t="s">
        <v>117</v>
      </c>
      <c r="B65" s="25" t="s">
        <v>118</v>
      </c>
      <c r="C65" s="26"/>
      <c r="D65" s="26"/>
      <c r="E65" s="27"/>
      <c r="F65" s="25" t="s">
        <v>119</v>
      </c>
      <c r="G65" s="27"/>
      <c r="H65" s="8" t="s">
        <v>26</v>
      </c>
      <c r="I65" s="28">
        <v>115.6</v>
      </c>
      <c r="J65" s="29"/>
      <c r="K65" s="30">
        <v>0</v>
      </c>
      <c r="L65" s="31"/>
      <c r="M65" s="9">
        <f t="shared" si="5"/>
        <v>0</v>
      </c>
    </row>
    <row r="66" spans="1:13" s="1" customFormat="1" ht="11.25" customHeight="1" x14ac:dyDescent="0.25">
      <c r="A66" s="7" t="s">
        <v>120</v>
      </c>
      <c r="B66" s="25" t="s">
        <v>121</v>
      </c>
      <c r="C66" s="26"/>
      <c r="D66" s="26"/>
      <c r="E66" s="27"/>
      <c r="F66" s="25" t="s">
        <v>122</v>
      </c>
      <c r="G66" s="27"/>
      <c r="H66" s="8" t="s">
        <v>26</v>
      </c>
      <c r="I66" s="28">
        <v>115.6</v>
      </c>
      <c r="J66" s="29"/>
      <c r="K66" s="30">
        <v>0</v>
      </c>
      <c r="L66" s="31"/>
      <c r="M66" s="9">
        <f t="shared" si="5"/>
        <v>0</v>
      </c>
    </row>
    <row r="67" spans="1:13" s="1" customFormat="1" ht="11.25" customHeight="1" x14ac:dyDescent="0.25">
      <c r="A67" s="7" t="s">
        <v>123</v>
      </c>
      <c r="B67" s="25" t="s">
        <v>124</v>
      </c>
      <c r="C67" s="26"/>
      <c r="D67" s="26"/>
      <c r="E67" s="27"/>
      <c r="F67" s="25" t="s">
        <v>125</v>
      </c>
      <c r="G67" s="27"/>
      <c r="H67" s="8" t="s">
        <v>36</v>
      </c>
      <c r="I67" s="28">
        <v>115.6</v>
      </c>
      <c r="J67" s="29"/>
      <c r="K67" s="30">
        <v>0</v>
      </c>
      <c r="L67" s="31"/>
      <c r="M67" s="9">
        <f t="shared" si="5"/>
        <v>0</v>
      </c>
    </row>
    <row r="68" spans="1:13" s="1" customFormat="1" ht="11.25" customHeight="1" x14ac:dyDescent="0.25">
      <c r="A68" s="10"/>
      <c r="B68" s="20" t="s">
        <v>47</v>
      </c>
      <c r="C68" s="20"/>
      <c r="D68" s="20"/>
      <c r="E68" s="20"/>
      <c r="F68" s="20" t="s">
        <v>48</v>
      </c>
      <c r="G68" s="20"/>
      <c r="M68" s="11">
        <f>SUM(M57:M67)</f>
        <v>0</v>
      </c>
    </row>
    <row r="69" spans="1:13" s="1" customFormat="1" ht="15.75" customHeight="1" x14ac:dyDescent="0.25">
      <c r="A69" s="4"/>
      <c r="B69" s="32" t="s">
        <v>76</v>
      </c>
      <c r="C69" s="32"/>
      <c r="D69" s="32"/>
      <c r="E69" s="32"/>
      <c r="F69" s="32" t="s">
        <v>77</v>
      </c>
      <c r="G69" s="32"/>
    </row>
    <row r="70" spans="1:13" s="1" customFormat="1" ht="11.25" customHeight="1" x14ac:dyDescent="0.25">
      <c r="A70" s="7" t="s">
        <v>78</v>
      </c>
      <c r="B70" s="25" t="s">
        <v>79</v>
      </c>
      <c r="C70" s="26"/>
      <c r="D70" s="26"/>
      <c r="E70" s="27"/>
      <c r="F70" s="25" t="s">
        <v>80</v>
      </c>
      <c r="G70" s="27"/>
      <c r="H70" s="8" t="s">
        <v>36</v>
      </c>
      <c r="I70" s="28">
        <v>108.6</v>
      </c>
      <c r="J70" s="29"/>
      <c r="K70" s="30">
        <v>0</v>
      </c>
      <c r="L70" s="31"/>
      <c r="M70" s="9">
        <f t="shared" ref="M70:M78" si="6">I70*K70</f>
        <v>0</v>
      </c>
    </row>
    <row r="71" spans="1:13" s="1" customFormat="1" ht="11.25" customHeight="1" x14ac:dyDescent="0.25">
      <c r="A71" s="7" t="s">
        <v>81</v>
      </c>
      <c r="B71" s="25" t="s">
        <v>82</v>
      </c>
      <c r="C71" s="26"/>
      <c r="D71" s="26"/>
      <c r="E71" s="27"/>
      <c r="F71" s="25" t="s">
        <v>83</v>
      </c>
      <c r="G71" s="27"/>
      <c r="H71" s="8" t="s">
        <v>72</v>
      </c>
      <c r="I71" s="28">
        <v>105.63</v>
      </c>
      <c r="J71" s="29"/>
      <c r="K71" s="30">
        <v>0</v>
      </c>
      <c r="L71" s="31"/>
      <c r="M71" s="9">
        <f t="shared" si="6"/>
        <v>0</v>
      </c>
    </row>
    <row r="72" spans="1:13" s="1" customFormat="1" ht="11.25" customHeight="1" x14ac:dyDescent="0.25">
      <c r="A72" s="7" t="s">
        <v>84</v>
      </c>
      <c r="B72" s="25" t="s">
        <v>85</v>
      </c>
      <c r="C72" s="26"/>
      <c r="D72" s="26"/>
      <c r="E72" s="27"/>
      <c r="F72" s="25" t="s">
        <v>86</v>
      </c>
      <c r="G72" s="27"/>
      <c r="H72" s="8" t="s">
        <v>72</v>
      </c>
      <c r="I72" s="28">
        <v>8.56</v>
      </c>
      <c r="J72" s="29"/>
      <c r="K72" s="30">
        <v>0</v>
      </c>
      <c r="L72" s="31"/>
      <c r="M72" s="9">
        <f t="shared" si="6"/>
        <v>0</v>
      </c>
    </row>
    <row r="73" spans="1:13" s="1" customFormat="1" ht="11.25" customHeight="1" x14ac:dyDescent="0.25">
      <c r="A73" s="7" t="s">
        <v>90</v>
      </c>
      <c r="B73" s="25" t="s">
        <v>88</v>
      </c>
      <c r="C73" s="26"/>
      <c r="D73" s="26"/>
      <c r="E73" s="27"/>
      <c r="F73" s="25" t="s">
        <v>89</v>
      </c>
      <c r="G73" s="27"/>
      <c r="H73" s="8" t="s">
        <v>36</v>
      </c>
      <c r="I73" s="28">
        <v>41.2</v>
      </c>
      <c r="J73" s="29"/>
      <c r="K73" s="30">
        <v>0</v>
      </c>
      <c r="L73" s="31"/>
      <c r="M73" s="9">
        <f t="shared" si="6"/>
        <v>0</v>
      </c>
    </row>
    <row r="74" spans="1:13" s="1" customFormat="1" ht="11.25" customHeight="1" x14ac:dyDescent="0.25">
      <c r="A74" s="7" t="s">
        <v>69</v>
      </c>
      <c r="B74" s="25" t="s">
        <v>91</v>
      </c>
      <c r="C74" s="26"/>
      <c r="D74" s="26"/>
      <c r="E74" s="27"/>
      <c r="F74" s="25" t="s">
        <v>92</v>
      </c>
      <c r="G74" s="27"/>
      <c r="H74" s="8" t="s">
        <v>72</v>
      </c>
      <c r="I74" s="28">
        <v>41.2</v>
      </c>
      <c r="J74" s="29"/>
      <c r="K74" s="30">
        <v>0</v>
      </c>
      <c r="L74" s="31"/>
      <c r="M74" s="9">
        <f t="shared" si="6"/>
        <v>0</v>
      </c>
    </row>
    <row r="75" spans="1:13" s="1" customFormat="1" ht="11.25" customHeight="1" x14ac:dyDescent="0.25">
      <c r="A75" s="7" t="s">
        <v>97</v>
      </c>
      <c r="B75" s="25" t="s">
        <v>94</v>
      </c>
      <c r="C75" s="26"/>
      <c r="D75" s="26"/>
      <c r="E75" s="27"/>
      <c r="F75" s="25" t="s">
        <v>95</v>
      </c>
      <c r="G75" s="27"/>
      <c r="H75" s="8" t="s">
        <v>96</v>
      </c>
      <c r="I75" s="28">
        <v>325</v>
      </c>
      <c r="J75" s="29"/>
      <c r="K75" s="30">
        <v>0</v>
      </c>
      <c r="L75" s="31"/>
      <c r="M75" s="9">
        <f t="shared" si="6"/>
        <v>0</v>
      </c>
    </row>
    <row r="76" spans="1:13" s="1" customFormat="1" ht="11.25" customHeight="1" x14ac:dyDescent="0.25">
      <c r="A76" s="7" t="s">
        <v>100</v>
      </c>
      <c r="B76" s="25" t="s">
        <v>98</v>
      </c>
      <c r="C76" s="26"/>
      <c r="D76" s="26"/>
      <c r="E76" s="27"/>
      <c r="F76" s="25" t="s">
        <v>99</v>
      </c>
      <c r="G76" s="27"/>
      <c r="H76" s="8" t="s">
        <v>96</v>
      </c>
      <c r="I76" s="28">
        <v>325</v>
      </c>
      <c r="J76" s="29"/>
      <c r="K76" s="30">
        <v>0</v>
      </c>
      <c r="L76" s="31"/>
      <c r="M76" s="9">
        <f t="shared" si="6"/>
        <v>0</v>
      </c>
    </row>
    <row r="77" spans="1:13" s="1" customFormat="1" ht="11.25" customHeight="1" x14ac:dyDescent="0.25">
      <c r="A77" s="7" t="s">
        <v>126</v>
      </c>
      <c r="B77" s="25" t="s">
        <v>101</v>
      </c>
      <c r="C77" s="26"/>
      <c r="D77" s="26"/>
      <c r="E77" s="27"/>
      <c r="F77" s="25" t="s">
        <v>102</v>
      </c>
      <c r="G77" s="27"/>
      <c r="H77" s="8" t="s">
        <v>96</v>
      </c>
      <c r="I77" s="28">
        <v>325</v>
      </c>
      <c r="J77" s="29"/>
      <c r="K77" s="30">
        <v>0</v>
      </c>
      <c r="L77" s="31"/>
      <c r="M77" s="9">
        <f t="shared" si="6"/>
        <v>0</v>
      </c>
    </row>
    <row r="78" spans="1:13" s="1" customFormat="1" ht="11.25" customHeight="1" x14ac:dyDescent="0.25">
      <c r="A78" s="7" t="s">
        <v>127</v>
      </c>
      <c r="B78" s="25" t="s">
        <v>128</v>
      </c>
      <c r="C78" s="26"/>
      <c r="D78" s="26"/>
      <c r="E78" s="27"/>
      <c r="F78" s="25" t="s">
        <v>129</v>
      </c>
      <c r="G78" s="27"/>
      <c r="H78" s="8" t="s">
        <v>36</v>
      </c>
      <c r="I78" s="28">
        <v>115.6</v>
      </c>
      <c r="J78" s="29"/>
      <c r="K78" s="30">
        <v>0</v>
      </c>
      <c r="L78" s="31"/>
      <c r="M78" s="9">
        <f t="shared" si="6"/>
        <v>0</v>
      </c>
    </row>
    <row r="79" spans="1:13" s="1" customFormat="1" ht="11.25" customHeight="1" x14ac:dyDescent="0.25">
      <c r="A79" s="10"/>
      <c r="B79" s="20" t="s">
        <v>76</v>
      </c>
      <c r="C79" s="20"/>
      <c r="D79" s="20"/>
      <c r="E79" s="20"/>
      <c r="F79" s="20" t="s">
        <v>77</v>
      </c>
      <c r="G79" s="20"/>
      <c r="M79" s="11">
        <f>SUM(M70:M78)</f>
        <v>0</v>
      </c>
    </row>
    <row r="80" spans="1:13" s="1" customFormat="1" ht="12" customHeight="1" x14ac:dyDescent="0.25">
      <c r="A80" s="12"/>
      <c r="B80" s="21"/>
      <c r="C80" s="21"/>
      <c r="D80" s="21"/>
      <c r="E80" s="21"/>
      <c r="F80" s="5" t="s">
        <v>103</v>
      </c>
      <c r="G80" s="5" t="s">
        <v>104</v>
      </c>
      <c r="M80" s="13">
        <f>M79+M68+M55</f>
        <v>0</v>
      </c>
    </row>
    <row r="81" spans="1:13" s="1" customFormat="1" ht="11.25" customHeight="1" x14ac:dyDescent="0.25">
      <c r="A81" s="12"/>
      <c r="B81" s="22"/>
      <c r="C81" s="22"/>
      <c r="D81" s="22"/>
      <c r="E81" s="22"/>
      <c r="F81" s="14" t="s">
        <v>103</v>
      </c>
      <c r="G81" s="14" t="s">
        <v>19</v>
      </c>
      <c r="M81" s="15">
        <f>M80+M45</f>
        <v>0</v>
      </c>
    </row>
    <row r="82" spans="1:13" s="1" customFormat="1" ht="15.75" customHeight="1" x14ac:dyDescent="0.25">
      <c r="G82" s="16" t="s">
        <v>130</v>
      </c>
      <c r="M82" s="15">
        <f>0.21*M81</f>
        <v>0</v>
      </c>
    </row>
    <row r="83" spans="1:13" s="1" customFormat="1" ht="26.25" customHeight="1" x14ac:dyDescent="0.25">
      <c r="A83" s="23"/>
      <c r="B83" s="23"/>
      <c r="C83" s="24"/>
      <c r="D83" s="24"/>
      <c r="F83" s="17" t="s">
        <v>131</v>
      </c>
      <c r="G83" s="18" t="s">
        <v>19</v>
      </c>
      <c r="H83" s="19"/>
      <c r="I83" s="19"/>
      <c r="J83" s="19"/>
      <c r="K83" s="19"/>
      <c r="L83" s="19"/>
      <c r="M83" s="15">
        <f>M82+M81</f>
        <v>0</v>
      </c>
    </row>
  </sheetData>
  <mergeCells count="264">
    <mergeCell ref="A5:C5"/>
    <mergeCell ref="D5:H5"/>
    <mergeCell ref="J5:M5"/>
    <mergeCell ref="A6:C6"/>
    <mergeCell ref="D6:H6"/>
    <mergeCell ref="J6:M6"/>
    <mergeCell ref="A1:H2"/>
    <mergeCell ref="I1:K2"/>
    <mergeCell ref="L1:M1"/>
    <mergeCell ref="A3:M3"/>
    <mergeCell ref="A4:C4"/>
    <mergeCell ref="D4:H4"/>
    <mergeCell ref="J4:M4"/>
    <mergeCell ref="B9:E9"/>
    <mergeCell ref="K9:L9"/>
    <mergeCell ref="B10:E10"/>
    <mergeCell ref="F10:G10"/>
    <mergeCell ref="I10:J10"/>
    <mergeCell ref="K10:L10"/>
    <mergeCell ref="A7:C7"/>
    <mergeCell ref="D7:H7"/>
    <mergeCell ref="J7:M7"/>
    <mergeCell ref="A8:A9"/>
    <mergeCell ref="B8:E8"/>
    <mergeCell ref="F8:G9"/>
    <mergeCell ref="H8:H9"/>
    <mergeCell ref="I8:J9"/>
    <mergeCell ref="K8:L8"/>
    <mergeCell ref="M8:M9"/>
    <mergeCell ref="B15:E15"/>
    <mergeCell ref="F15:G15"/>
    <mergeCell ref="I15:J15"/>
    <mergeCell ref="K15:L15"/>
    <mergeCell ref="B16:E16"/>
    <mergeCell ref="F16:G16"/>
    <mergeCell ref="I16:J16"/>
    <mergeCell ref="K16:L16"/>
    <mergeCell ref="B11:E11"/>
    <mergeCell ref="F11:G11"/>
    <mergeCell ref="B12:E12"/>
    <mergeCell ref="F12:G12"/>
    <mergeCell ref="B14:E14"/>
    <mergeCell ref="F14:G14"/>
    <mergeCell ref="B19:E19"/>
    <mergeCell ref="F19:G19"/>
    <mergeCell ref="I19:J19"/>
    <mergeCell ref="K19:L19"/>
    <mergeCell ref="B20:E20"/>
    <mergeCell ref="F20:G20"/>
    <mergeCell ref="I20:J20"/>
    <mergeCell ref="K20:L20"/>
    <mergeCell ref="B17:E17"/>
    <mergeCell ref="F17:G17"/>
    <mergeCell ref="I17:J17"/>
    <mergeCell ref="K17:L17"/>
    <mergeCell ref="B18:E18"/>
    <mergeCell ref="F18:G18"/>
    <mergeCell ref="I18:J18"/>
    <mergeCell ref="K18:L18"/>
    <mergeCell ref="B23:E23"/>
    <mergeCell ref="F23:G23"/>
    <mergeCell ref="B24:E24"/>
    <mergeCell ref="F24:G24"/>
    <mergeCell ref="I24:J24"/>
    <mergeCell ref="K24:L24"/>
    <mergeCell ref="B21:E21"/>
    <mergeCell ref="F21:G21"/>
    <mergeCell ref="I21:J21"/>
    <mergeCell ref="K21:L21"/>
    <mergeCell ref="B22:E22"/>
    <mergeCell ref="F22:G22"/>
    <mergeCell ref="B27:E27"/>
    <mergeCell ref="F27:G27"/>
    <mergeCell ref="I27:J27"/>
    <mergeCell ref="K27:L27"/>
    <mergeCell ref="B28:E28"/>
    <mergeCell ref="F28:G28"/>
    <mergeCell ref="I28:J28"/>
    <mergeCell ref="K28:L28"/>
    <mergeCell ref="B25:E25"/>
    <mergeCell ref="F25:G25"/>
    <mergeCell ref="I25:J25"/>
    <mergeCell ref="K25:L25"/>
    <mergeCell ref="B26:E26"/>
    <mergeCell ref="F26:G26"/>
    <mergeCell ref="I26:J26"/>
    <mergeCell ref="K26:L26"/>
    <mergeCell ref="B31:E31"/>
    <mergeCell ref="F31:G31"/>
    <mergeCell ref="B32:E32"/>
    <mergeCell ref="F32:G32"/>
    <mergeCell ref="I32:J32"/>
    <mergeCell ref="K32:L32"/>
    <mergeCell ref="B29:E29"/>
    <mergeCell ref="F29:G29"/>
    <mergeCell ref="I29:J29"/>
    <mergeCell ref="K29:L29"/>
    <mergeCell ref="B30:E30"/>
    <mergeCell ref="F30:G30"/>
    <mergeCell ref="B35:E35"/>
    <mergeCell ref="F35:G35"/>
    <mergeCell ref="B36:E36"/>
    <mergeCell ref="F36:G36"/>
    <mergeCell ref="I36:J36"/>
    <mergeCell ref="K36:L36"/>
    <mergeCell ref="B33:E33"/>
    <mergeCell ref="F33:G33"/>
    <mergeCell ref="I33:J33"/>
    <mergeCell ref="K33:L33"/>
    <mergeCell ref="B34:E34"/>
    <mergeCell ref="F34:G34"/>
    <mergeCell ref="B39:E39"/>
    <mergeCell ref="F39:G39"/>
    <mergeCell ref="I39:J39"/>
    <mergeCell ref="K39:L39"/>
    <mergeCell ref="B40:E40"/>
    <mergeCell ref="F40:G40"/>
    <mergeCell ref="I40:J40"/>
    <mergeCell ref="K40:L40"/>
    <mergeCell ref="B37:E37"/>
    <mergeCell ref="F37:G37"/>
    <mergeCell ref="I37:J37"/>
    <mergeCell ref="K37:L37"/>
    <mergeCell ref="B38:E38"/>
    <mergeCell ref="F38:G38"/>
    <mergeCell ref="I38:J38"/>
    <mergeCell ref="K38:L38"/>
    <mergeCell ref="B43:E43"/>
    <mergeCell ref="F43:G43"/>
    <mergeCell ref="I43:J43"/>
    <mergeCell ref="K43:L43"/>
    <mergeCell ref="B44:E44"/>
    <mergeCell ref="F44:G44"/>
    <mergeCell ref="B41:E41"/>
    <mergeCell ref="F41:G41"/>
    <mergeCell ref="I41:J41"/>
    <mergeCell ref="K41:L41"/>
    <mergeCell ref="B42:E42"/>
    <mergeCell ref="F42:G42"/>
    <mergeCell ref="I42:J42"/>
    <mergeCell ref="K42:L42"/>
    <mergeCell ref="I49:J49"/>
    <mergeCell ref="K49:L49"/>
    <mergeCell ref="B50:E50"/>
    <mergeCell ref="F50:G50"/>
    <mergeCell ref="I50:J50"/>
    <mergeCell ref="K50:L50"/>
    <mergeCell ref="B45:E45"/>
    <mergeCell ref="B46:E46"/>
    <mergeCell ref="F46:G46"/>
    <mergeCell ref="B48:E48"/>
    <mergeCell ref="F48:G48"/>
    <mergeCell ref="B49:E49"/>
    <mergeCell ref="F49:G49"/>
    <mergeCell ref="B53:E53"/>
    <mergeCell ref="F53:G53"/>
    <mergeCell ref="I53:J53"/>
    <mergeCell ref="K53:L53"/>
    <mergeCell ref="B54:E54"/>
    <mergeCell ref="F54:G54"/>
    <mergeCell ref="I54:J54"/>
    <mergeCell ref="K54:L54"/>
    <mergeCell ref="B51:E51"/>
    <mergeCell ref="F51:G51"/>
    <mergeCell ref="I51:J51"/>
    <mergeCell ref="K51:L51"/>
    <mergeCell ref="B52:E52"/>
    <mergeCell ref="F52:G52"/>
    <mergeCell ref="I52:J52"/>
    <mergeCell ref="K52:L52"/>
    <mergeCell ref="I57:J57"/>
    <mergeCell ref="K57:L57"/>
    <mergeCell ref="B58:E58"/>
    <mergeCell ref="F58:G58"/>
    <mergeCell ref="I58:J58"/>
    <mergeCell ref="K58:L58"/>
    <mergeCell ref="B55:E55"/>
    <mergeCell ref="F55:G55"/>
    <mergeCell ref="B56:E56"/>
    <mergeCell ref="F56:G56"/>
    <mergeCell ref="B57:E57"/>
    <mergeCell ref="F57:G57"/>
    <mergeCell ref="B61:E61"/>
    <mergeCell ref="F61:G61"/>
    <mergeCell ref="I61:J61"/>
    <mergeCell ref="K61:L61"/>
    <mergeCell ref="B62:E62"/>
    <mergeCell ref="F62:G62"/>
    <mergeCell ref="I62:J62"/>
    <mergeCell ref="K62:L62"/>
    <mergeCell ref="B59:E59"/>
    <mergeCell ref="F59:G59"/>
    <mergeCell ref="I59:J59"/>
    <mergeCell ref="K59:L59"/>
    <mergeCell ref="B60:E60"/>
    <mergeCell ref="F60:G60"/>
    <mergeCell ref="I60:J60"/>
    <mergeCell ref="K60:L60"/>
    <mergeCell ref="B65:E65"/>
    <mergeCell ref="F65:G65"/>
    <mergeCell ref="I65:J65"/>
    <mergeCell ref="K65:L65"/>
    <mergeCell ref="B66:E66"/>
    <mergeCell ref="F66:G66"/>
    <mergeCell ref="I66:J66"/>
    <mergeCell ref="K66:L66"/>
    <mergeCell ref="B63:E63"/>
    <mergeCell ref="F63:G63"/>
    <mergeCell ref="I63:J63"/>
    <mergeCell ref="K63:L63"/>
    <mergeCell ref="B64:E64"/>
    <mergeCell ref="F64:G64"/>
    <mergeCell ref="I64:J64"/>
    <mergeCell ref="K64:L64"/>
    <mergeCell ref="B69:E69"/>
    <mergeCell ref="F69:G69"/>
    <mergeCell ref="B70:E70"/>
    <mergeCell ref="F70:G70"/>
    <mergeCell ref="I70:J70"/>
    <mergeCell ref="K70:L70"/>
    <mergeCell ref="B67:E67"/>
    <mergeCell ref="F67:G67"/>
    <mergeCell ref="I67:J67"/>
    <mergeCell ref="K67:L67"/>
    <mergeCell ref="B68:E68"/>
    <mergeCell ref="F68:G68"/>
    <mergeCell ref="B73:E73"/>
    <mergeCell ref="F73:G73"/>
    <mergeCell ref="I73:J73"/>
    <mergeCell ref="K73:L73"/>
    <mergeCell ref="B74:E74"/>
    <mergeCell ref="F74:G74"/>
    <mergeCell ref="I74:J74"/>
    <mergeCell ref="K74:L74"/>
    <mergeCell ref="B71:E71"/>
    <mergeCell ref="F71:G71"/>
    <mergeCell ref="I71:J71"/>
    <mergeCell ref="K71:L71"/>
    <mergeCell ref="B72:E72"/>
    <mergeCell ref="F72:G72"/>
    <mergeCell ref="I72:J72"/>
    <mergeCell ref="K72:L72"/>
    <mergeCell ref="K77:L77"/>
    <mergeCell ref="B78:E78"/>
    <mergeCell ref="F78:G78"/>
    <mergeCell ref="I78:J78"/>
    <mergeCell ref="K78:L78"/>
    <mergeCell ref="B75:E75"/>
    <mergeCell ref="F75:G75"/>
    <mergeCell ref="I75:J75"/>
    <mergeCell ref="K75:L75"/>
    <mergeCell ref="B76:E76"/>
    <mergeCell ref="F76:G76"/>
    <mergeCell ref="I76:J76"/>
    <mergeCell ref="K76:L76"/>
    <mergeCell ref="B79:E79"/>
    <mergeCell ref="F79:G79"/>
    <mergeCell ref="B80:E80"/>
    <mergeCell ref="B81:E81"/>
    <mergeCell ref="A83:B83"/>
    <mergeCell ref="C83:D83"/>
    <mergeCell ref="B77:E77"/>
    <mergeCell ref="F77:G77"/>
    <mergeCell ref="I77:J77"/>
  </mergeCells>
  <pageMargins left="0.78740157499999996" right="0.78740157499999996" top="0.984251969" bottom="0.984251969" header="0.4921259845" footer="0.4921259845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Havlik</dc:creator>
  <cp:lastModifiedBy>Lukáš Srb</cp:lastModifiedBy>
  <dcterms:created xsi:type="dcterms:W3CDTF">2017-04-25T05:01:24Z</dcterms:created>
  <dcterms:modified xsi:type="dcterms:W3CDTF">2017-06-19T12:08:51Z</dcterms:modified>
</cp:coreProperties>
</file>