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<sst xmlns="http://schemas.openxmlformats.org/spreadsheetml/2006/main" count="137" uniqueCount="68">
  <si>
    <t>Fond rezervní</t>
  </si>
  <si>
    <t>Fond rozvoje bydlení</t>
  </si>
  <si>
    <t>Zvláštní účet hrad - PHARE</t>
  </si>
  <si>
    <t>Zvláštní účet hrad - SROP</t>
  </si>
  <si>
    <t>změna stavu</t>
  </si>
  <si>
    <t>Zvláštní účet Metropolitní síť moderního města</t>
  </si>
  <si>
    <t>Zvláštní účet Rozvoj lidských zdrojů</t>
  </si>
  <si>
    <t xml:space="preserve">Zvláštní účet - cyklostezky </t>
  </si>
  <si>
    <t>Zvláštní účet - Informační body</t>
  </si>
  <si>
    <t>Účelový fond - FKSP</t>
  </si>
  <si>
    <t>Základní běžný účet ČSOB I.</t>
  </si>
  <si>
    <t>Základní běžný účet ČSOB II.</t>
  </si>
  <si>
    <t>Základní běžný účet ČS a.s.</t>
  </si>
  <si>
    <t>Cenné papíry</t>
  </si>
  <si>
    <t>REKAPITULACE:</t>
  </si>
  <si>
    <t>Fondy a zvláštní účty</t>
  </si>
  <si>
    <t>Základní běžné účty</t>
  </si>
  <si>
    <t>C e l k e m</t>
  </si>
  <si>
    <t>C e l k e m  ZBÚ</t>
  </si>
  <si>
    <t>Celkem fondy a zvláštní účty</t>
  </si>
  <si>
    <t xml:space="preserve">  Přehled stavu finančních prostředků k 31.12.2007</t>
  </si>
  <si>
    <t>stav k 1.1.2007</t>
  </si>
  <si>
    <t>stav k 31.12.2007</t>
  </si>
  <si>
    <t>Vyúčtování vztahů se státním rozpočtem, KÚ, příspěvkovými organizacemi</t>
  </si>
  <si>
    <t>Vratka - výplata příspěvků na péči</t>
  </si>
  <si>
    <t>Vratka - výplata dávek pro těžce zdrav. postižené a dávek pomoci v hmotné nouzi</t>
  </si>
  <si>
    <t>Vratka - náklady na činnost odborného lesního hospodáře</t>
  </si>
  <si>
    <t>STARZ - doplatek účel. prostř. - zvýšení příspěvku na rok 2008</t>
  </si>
  <si>
    <t>MěKS - doplatek účel. prostř. - zvýšení příspěvku na rok 2008</t>
  </si>
  <si>
    <t>Šmidingerova knihovna - doplatek účel. prostř. - zvýšení příspěvku na rok 2008</t>
  </si>
  <si>
    <t>ZŠ F.L.Čelakovského - doplatek účel. prostř. - zvýšení příspěvku na rok 2008</t>
  </si>
  <si>
    <t>MŠ U Parku - vratka účelových prostředků zřizovateli</t>
  </si>
  <si>
    <t>MŠ Čtyřlístek - vratka účelových prostředků zřizovateli</t>
  </si>
  <si>
    <t>MŠ Lidická - vratka účelových prostředků zřizovateli</t>
  </si>
  <si>
    <t>MŠ Svojsíkova -  vratka účelových prostředků zřizovateli</t>
  </si>
  <si>
    <t>ZŠ Dukelská - vratka účelových prostředků zřizovateli</t>
  </si>
  <si>
    <t>ZŠ Poděbradova - vratka účelových prostředků zřizovateli</t>
  </si>
  <si>
    <t>ZŠ a MŠ Povážská - vratka účelových prostředků zřizovateli</t>
  </si>
  <si>
    <t>Celkem finanční vypořádání se SR, KÚ, PO</t>
  </si>
  <si>
    <t>Celkem finanční vypořádání s přísp. organizacemi</t>
  </si>
  <si>
    <t xml:space="preserve"> - bez pohybu</t>
  </si>
  <si>
    <t>splátky</t>
  </si>
  <si>
    <t>úroky</t>
  </si>
  <si>
    <t>půjčky</t>
  </si>
  <si>
    <t>vratka MMR</t>
  </si>
  <si>
    <t>stav k 31. 12. 2007</t>
  </si>
  <si>
    <t>Účelový fond - Fond kulturních a sociálních potřeb:</t>
  </si>
  <si>
    <t>Jeho tvorba a čerpání probíhá v souladu se Zásadami pro tvorbu a čerpání účelového fondu FKSP</t>
  </si>
  <si>
    <t>schválenými v ZM dne 29.3.2000 usnesením č. 209/00.</t>
  </si>
  <si>
    <t>jednotný příděl</t>
  </si>
  <si>
    <t>splátky půjčky</t>
  </si>
  <si>
    <t>výdaje</t>
  </si>
  <si>
    <t>převod město</t>
  </si>
  <si>
    <t>převod SR</t>
  </si>
  <si>
    <t>dotace ze Stát.fondu dopravní infrastruktury</t>
  </si>
  <si>
    <t>dotace</t>
  </si>
  <si>
    <t>dotace z Úřadu práce ČB</t>
  </si>
  <si>
    <t>V.  Zůstatky účtů, finanční vypořádání, fondy a zvláštní účty</t>
  </si>
  <si>
    <t>Tvorba a použití fondů  a zvláštních účtů v roce 2007</t>
  </si>
  <si>
    <r>
      <t xml:space="preserve">Fond rezervní  </t>
    </r>
    <r>
      <rPr>
        <sz val="10"/>
        <rFont val="Arial CE"/>
        <family val="2"/>
      </rPr>
      <t>(účet 236 21)</t>
    </r>
  </si>
  <si>
    <r>
      <t xml:space="preserve">Fond rozvoje bydlení  </t>
    </r>
    <r>
      <rPr>
        <sz val="10"/>
        <rFont val="Arial CE"/>
        <family val="2"/>
      </rPr>
      <t>(účet 236 30)</t>
    </r>
  </si>
  <si>
    <t>stav k 1.1.2007  (účet 236 10)</t>
  </si>
  <si>
    <r>
      <t xml:space="preserve">Zvláštní účet hrad - PHARE  </t>
    </r>
    <r>
      <rPr>
        <sz val="10"/>
        <rFont val="Arial CE"/>
        <family val="2"/>
      </rPr>
      <t>(236 44)</t>
    </r>
  </si>
  <si>
    <r>
      <t xml:space="preserve">Zvláštní účet hrad - SROP  </t>
    </r>
    <r>
      <rPr>
        <sz val="10"/>
        <rFont val="Arial CE"/>
        <family val="2"/>
      </rPr>
      <t>(236 45)</t>
    </r>
  </si>
  <si>
    <r>
      <t xml:space="preserve">Zvláštní účet Informační body  </t>
    </r>
    <r>
      <rPr>
        <sz val="10"/>
        <rFont val="Arial CE"/>
        <family val="2"/>
      </rPr>
      <t>(236 47)</t>
    </r>
  </si>
  <si>
    <r>
      <t xml:space="preserve">Zvláštní účet cyklostezky (Podskalí, N.Dražejov, Bezbariérové město)  </t>
    </r>
    <r>
      <rPr>
        <sz val="10"/>
        <rFont val="Arial CE"/>
        <family val="2"/>
      </rPr>
      <t>(236 46)</t>
    </r>
  </si>
  <si>
    <r>
      <t>Zvláštní účet Metropolitní síť moderního města</t>
    </r>
    <r>
      <rPr>
        <sz val="10"/>
        <rFont val="Arial CE"/>
        <family val="2"/>
      </rPr>
      <t xml:space="preserve">  (236 48)</t>
    </r>
  </si>
  <si>
    <r>
      <t xml:space="preserve">Zvláštní účet Rozvoj lidských zdrojů </t>
    </r>
    <r>
      <rPr>
        <sz val="10"/>
        <rFont val="Arial CE"/>
        <family val="2"/>
      </rPr>
      <t>(236 49)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</si>
</sst>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9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6"/>
      <name val="Arial CE"/>
      <family val="2"/>
    </font>
    <font>
      <sz val="9"/>
      <name val="Arial CE"/>
      <family val="2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4" fontId="1" fillId="0" borderId="1" xfId="0" applyNumberFormat="1" applyFont="1" applyBorder="1" applyAlignment="1">
      <alignment/>
    </xf>
    <xf numFmtId="4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4" xfId="0" applyNumberFormat="1" applyBorder="1" applyAlignment="1">
      <alignment/>
    </xf>
    <xf numFmtId="4" fontId="1" fillId="0" borderId="4" xfId="0" applyNumberFormat="1" applyFont="1" applyBorder="1" applyAlignment="1">
      <alignment/>
    </xf>
    <xf numFmtId="0" fontId="3" fillId="0" borderId="1" xfId="0" applyFont="1" applyBorder="1" applyAlignment="1">
      <alignment horizontal="right"/>
    </xf>
    <xf numFmtId="4" fontId="0" fillId="0" borderId="1" xfId="0" applyNumberFormat="1" applyFill="1" applyBorder="1" applyAlignment="1">
      <alignment/>
    </xf>
    <xf numFmtId="4" fontId="1" fillId="0" borderId="1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0" borderId="1" xfId="0" applyBorder="1" applyAlignment="1">
      <alignment/>
    </xf>
    <xf numFmtId="0" fontId="1" fillId="0" borderId="0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3" fillId="0" borderId="6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5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5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7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Alignment="1">
      <alignment/>
    </xf>
    <xf numFmtId="0" fontId="1" fillId="0" borderId="9" xfId="0" applyFont="1" applyBorder="1" applyAlignment="1">
      <alignment/>
    </xf>
    <xf numFmtId="0" fontId="0" fillId="0" borderId="9" xfId="0" applyBorder="1" applyAlignment="1">
      <alignment/>
    </xf>
    <xf numFmtId="0" fontId="7" fillId="0" borderId="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9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9" xfId="0" applyFont="1" applyFill="1" applyBorder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2"/>
  <sheetViews>
    <sheetView tabSelected="1" workbookViewId="0" topLeftCell="A70">
      <selection activeCell="J77" sqref="J77"/>
    </sheetView>
  </sheetViews>
  <sheetFormatPr defaultColWidth="9.00390625" defaultRowHeight="12.75"/>
  <cols>
    <col min="1" max="1" width="10.125" style="0" customWidth="1"/>
    <col min="4" max="4" width="12.375" style="0" customWidth="1"/>
    <col min="5" max="5" width="14.875" style="0" customWidth="1"/>
    <col min="6" max="6" width="13.875" style="0" customWidth="1"/>
    <col min="7" max="7" width="16.75390625" style="0" customWidth="1"/>
    <col min="8" max="8" width="14.75390625" style="0" customWidth="1"/>
    <col min="9" max="9" width="10.875" style="0" customWidth="1"/>
    <col min="10" max="10" width="16.125" style="0" customWidth="1"/>
    <col min="14" max="14" width="13.75390625" style="0" bestFit="1" customWidth="1"/>
  </cols>
  <sheetData>
    <row r="1" spans="1:7" ht="18" customHeight="1">
      <c r="A1" s="18" t="s">
        <v>57</v>
      </c>
      <c r="B1" s="18"/>
      <c r="C1" s="18"/>
      <c r="D1" s="18"/>
      <c r="E1" s="18"/>
      <c r="F1" s="18"/>
      <c r="G1" s="18"/>
    </row>
    <row r="2" spans="1:7" ht="12" customHeight="1">
      <c r="A2" s="33"/>
      <c r="B2" s="33"/>
      <c r="C2" s="33"/>
      <c r="D2" s="33"/>
      <c r="E2" s="33"/>
      <c r="F2" s="33"/>
      <c r="G2" s="33"/>
    </row>
    <row r="3" spans="1:7" ht="15.75">
      <c r="A3" s="19" t="s">
        <v>20</v>
      </c>
      <c r="B3" s="20"/>
      <c r="C3" s="20"/>
      <c r="D3" s="20"/>
      <c r="E3" s="20"/>
      <c r="F3" s="20"/>
      <c r="G3" s="20"/>
    </row>
    <row r="4" spans="1:7" ht="10.5" customHeight="1">
      <c r="A4" s="32"/>
      <c r="B4" s="33"/>
      <c r="C4" s="33"/>
      <c r="D4" s="33"/>
      <c r="E4" s="33"/>
      <c r="F4" s="33"/>
      <c r="G4" s="33"/>
    </row>
    <row r="5" spans="1:7" ht="12.75">
      <c r="A5" s="29" t="s">
        <v>16</v>
      </c>
      <c r="B5" s="30"/>
      <c r="C5" s="30"/>
      <c r="D5" s="31"/>
      <c r="E5" s="10" t="s">
        <v>21</v>
      </c>
      <c r="F5" s="10" t="s">
        <v>4</v>
      </c>
      <c r="G5" s="10" t="s">
        <v>22</v>
      </c>
    </row>
    <row r="6" spans="1:7" ht="12.75">
      <c r="A6" s="24" t="s">
        <v>10</v>
      </c>
      <c r="B6" s="25"/>
      <c r="C6" s="25"/>
      <c r="D6" s="26"/>
      <c r="E6" s="4">
        <v>33668296.09</v>
      </c>
      <c r="F6" s="4">
        <f>SUM(E6-G6)</f>
        <v>-6674419.879999995</v>
      </c>
      <c r="G6" s="4">
        <v>40342715.97</v>
      </c>
    </row>
    <row r="7" spans="1:7" ht="12.75">
      <c r="A7" s="24" t="s">
        <v>11</v>
      </c>
      <c r="B7" s="25"/>
      <c r="C7" s="25"/>
      <c r="D7" s="26"/>
      <c r="E7" s="4">
        <v>9512710.7</v>
      </c>
      <c r="F7" s="4">
        <f>SUM(E7-G7)</f>
        <v>7248513.959999999</v>
      </c>
      <c r="G7" s="4">
        <v>2264196.74</v>
      </c>
    </row>
    <row r="8" spans="1:7" ht="12.75">
      <c r="A8" s="24" t="s">
        <v>12</v>
      </c>
      <c r="B8" s="25"/>
      <c r="C8" s="25"/>
      <c r="D8" s="26"/>
      <c r="E8" s="4">
        <v>967218.87</v>
      </c>
      <c r="F8" s="4">
        <f>SUM(E8-G8)</f>
        <v>-16680.69000000006</v>
      </c>
      <c r="G8" s="4">
        <v>983899.56</v>
      </c>
    </row>
    <row r="9" spans="1:7" ht="12.75">
      <c r="A9" s="27" t="s">
        <v>18</v>
      </c>
      <c r="B9" s="25"/>
      <c r="C9" s="25"/>
      <c r="D9" s="26"/>
      <c r="E9" s="4">
        <f>SUM(E6:E8)</f>
        <v>44148225.660000004</v>
      </c>
      <c r="F9" s="4">
        <f>SUM(F6:F8)</f>
        <v>557413.3900000037</v>
      </c>
      <c r="G9" s="3">
        <f>SUM(G6:G8)</f>
        <v>43590812.27</v>
      </c>
    </row>
    <row r="10" spans="1:7" ht="12.75" customHeight="1">
      <c r="A10" s="34"/>
      <c r="B10" s="35"/>
      <c r="C10" s="35"/>
      <c r="D10" s="35"/>
      <c r="E10" s="35"/>
      <c r="F10" s="35"/>
      <c r="G10" s="35"/>
    </row>
    <row r="11" spans="1:7" ht="12.75" customHeight="1">
      <c r="A11" s="32"/>
      <c r="B11" s="33"/>
      <c r="C11" s="33"/>
      <c r="D11" s="33"/>
      <c r="E11" s="33"/>
      <c r="F11" s="33"/>
      <c r="G11" s="33"/>
    </row>
    <row r="12" spans="1:7" ht="12.75">
      <c r="A12" s="29" t="s">
        <v>15</v>
      </c>
      <c r="B12" s="30"/>
      <c r="C12" s="30"/>
      <c r="D12" s="31"/>
      <c r="E12" s="10" t="s">
        <v>21</v>
      </c>
      <c r="F12" s="10" t="s">
        <v>4</v>
      </c>
      <c r="G12" s="10" t="s">
        <v>22</v>
      </c>
    </row>
    <row r="13" spans="1:7" ht="12.75">
      <c r="A13" s="24" t="s">
        <v>0</v>
      </c>
      <c r="B13" s="25"/>
      <c r="C13" s="25"/>
      <c r="D13" s="26"/>
      <c r="E13" s="4">
        <v>514830.03</v>
      </c>
      <c r="F13" s="4">
        <f>SUM(E13-G13)</f>
        <v>0</v>
      </c>
      <c r="G13" s="4">
        <v>514830.03</v>
      </c>
    </row>
    <row r="14" spans="1:7" ht="12.75">
      <c r="A14" s="24" t="s">
        <v>1</v>
      </c>
      <c r="B14" s="25"/>
      <c r="C14" s="25"/>
      <c r="D14" s="26"/>
      <c r="E14" s="4">
        <v>8085784.21</v>
      </c>
      <c r="F14" s="4">
        <f aca="true" t="shared" si="0" ref="F14:F21">SUM(E14-G14)</f>
        <v>6091578.1</v>
      </c>
      <c r="G14" s="4">
        <v>1994206.11</v>
      </c>
    </row>
    <row r="15" spans="1:7" ht="12.75">
      <c r="A15" s="24" t="s">
        <v>9</v>
      </c>
      <c r="B15" s="25"/>
      <c r="C15" s="25"/>
      <c r="D15" s="26"/>
      <c r="E15" s="4">
        <v>1273505.8</v>
      </c>
      <c r="F15" s="4">
        <f t="shared" si="0"/>
        <v>-330131</v>
      </c>
      <c r="G15" s="4">
        <v>1603636.8</v>
      </c>
    </row>
    <row r="16" spans="1:7" ht="12.75">
      <c r="A16" s="24" t="s">
        <v>2</v>
      </c>
      <c r="B16" s="25"/>
      <c r="C16" s="25"/>
      <c r="D16" s="26"/>
      <c r="E16" s="4">
        <v>206682.73</v>
      </c>
      <c r="F16" s="4">
        <f t="shared" si="0"/>
        <v>206682.73</v>
      </c>
      <c r="G16" s="4">
        <v>0</v>
      </c>
    </row>
    <row r="17" spans="1:7" ht="12.75">
      <c r="A17" s="24" t="s">
        <v>3</v>
      </c>
      <c r="B17" s="25"/>
      <c r="C17" s="25"/>
      <c r="D17" s="26"/>
      <c r="E17" s="4">
        <v>792019.08</v>
      </c>
      <c r="F17" s="4">
        <f t="shared" si="0"/>
        <v>792019.08</v>
      </c>
      <c r="G17" s="4">
        <v>0</v>
      </c>
    </row>
    <row r="18" spans="1:7" ht="12.75">
      <c r="A18" s="24" t="s">
        <v>7</v>
      </c>
      <c r="B18" s="25"/>
      <c r="C18" s="25"/>
      <c r="D18" s="26"/>
      <c r="E18" s="4">
        <v>74.5</v>
      </c>
      <c r="F18" s="4">
        <f t="shared" si="0"/>
        <v>-396.3</v>
      </c>
      <c r="G18" s="4">
        <v>470.8</v>
      </c>
    </row>
    <row r="19" spans="1:7" ht="12.75">
      <c r="A19" s="24" t="s">
        <v>8</v>
      </c>
      <c r="B19" s="25"/>
      <c r="C19" s="25"/>
      <c r="D19" s="26"/>
      <c r="E19" s="4">
        <v>1898.04</v>
      </c>
      <c r="F19" s="4">
        <f t="shared" si="0"/>
        <v>1898.04</v>
      </c>
      <c r="G19" s="4">
        <v>0</v>
      </c>
    </row>
    <row r="20" spans="1:7" ht="12.75">
      <c r="A20" s="36" t="s">
        <v>5</v>
      </c>
      <c r="B20" s="25"/>
      <c r="C20" s="25"/>
      <c r="D20" s="26"/>
      <c r="E20" s="4">
        <v>154464.86</v>
      </c>
      <c r="F20" s="4">
        <f t="shared" si="0"/>
        <v>119625.77999999998</v>
      </c>
      <c r="G20" s="4">
        <v>34839.08</v>
      </c>
    </row>
    <row r="21" spans="1:7" ht="12.75">
      <c r="A21" s="24" t="s">
        <v>6</v>
      </c>
      <c r="B21" s="25"/>
      <c r="C21" s="25"/>
      <c r="D21" s="26"/>
      <c r="E21" s="4">
        <v>72439.89</v>
      </c>
      <c r="F21" s="4">
        <f t="shared" si="0"/>
        <v>-274406.51999999996</v>
      </c>
      <c r="G21" s="4">
        <v>346846.41</v>
      </c>
    </row>
    <row r="22" spans="1:7" ht="12.75">
      <c r="A22" s="27" t="s">
        <v>19</v>
      </c>
      <c r="B22" s="25"/>
      <c r="C22" s="25"/>
      <c r="D22" s="26"/>
      <c r="E22" s="8">
        <f>SUM(E13:E21)</f>
        <v>11101699.14</v>
      </c>
      <c r="F22" s="8">
        <f>SUM(F13:F21)</f>
        <v>6606869.910000001</v>
      </c>
      <c r="G22" s="9">
        <f>SUM(G13:G21)</f>
        <v>4494829.23</v>
      </c>
    </row>
    <row r="23" spans="1:7" ht="12.75">
      <c r="A23" s="34"/>
      <c r="B23" s="35"/>
      <c r="C23" s="35"/>
      <c r="D23" s="35"/>
      <c r="E23" s="35"/>
      <c r="F23" s="35"/>
      <c r="G23" s="35"/>
    </row>
    <row r="24" spans="1:7" ht="12.75">
      <c r="A24" s="29"/>
      <c r="B24" s="30"/>
      <c r="C24" s="30"/>
      <c r="D24" s="31"/>
      <c r="E24" s="10" t="s">
        <v>21</v>
      </c>
      <c r="F24" s="10" t="s">
        <v>4</v>
      </c>
      <c r="G24" s="10" t="s">
        <v>22</v>
      </c>
    </row>
    <row r="25" spans="1:7" ht="12.75">
      <c r="A25" s="27" t="s">
        <v>13</v>
      </c>
      <c r="B25" s="25"/>
      <c r="C25" s="25"/>
      <c r="D25" s="26"/>
      <c r="E25" s="4">
        <v>75614657.1</v>
      </c>
      <c r="F25" s="4">
        <f>SUM(G25-E25)</f>
        <v>-29461163.89999999</v>
      </c>
      <c r="G25" s="3">
        <v>46153493.2</v>
      </c>
    </row>
    <row r="26" spans="1:7" ht="12.75">
      <c r="A26" s="34"/>
      <c r="B26" s="35"/>
      <c r="C26" s="35"/>
      <c r="D26" s="35"/>
      <c r="E26" s="35"/>
      <c r="F26" s="35"/>
      <c r="G26" s="35"/>
    </row>
    <row r="27" spans="1:7" ht="12.75">
      <c r="A27" s="37"/>
      <c r="B27" s="33"/>
      <c r="C27" s="33"/>
      <c r="D27" s="33"/>
      <c r="E27" s="33"/>
      <c r="F27" s="33"/>
      <c r="G27" s="33"/>
    </row>
    <row r="28" spans="1:7" ht="12.75" customHeight="1">
      <c r="A28" s="29" t="s">
        <v>14</v>
      </c>
      <c r="B28" s="30"/>
      <c r="C28" s="30"/>
      <c r="D28" s="31"/>
      <c r="E28" s="10" t="s">
        <v>21</v>
      </c>
      <c r="F28" s="10" t="s">
        <v>4</v>
      </c>
      <c r="G28" s="10" t="s">
        <v>22</v>
      </c>
    </row>
    <row r="29" spans="1:7" ht="12.75" customHeight="1">
      <c r="A29" s="24" t="s">
        <v>16</v>
      </c>
      <c r="B29" s="25"/>
      <c r="C29" s="25"/>
      <c r="D29" s="26"/>
      <c r="E29" s="4">
        <f>SUM(E9)</f>
        <v>44148225.660000004</v>
      </c>
      <c r="F29" s="4">
        <f>SUM(E29-G29)</f>
        <v>557413.3900000006</v>
      </c>
      <c r="G29" s="4">
        <f>SUM(G9)</f>
        <v>43590812.27</v>
      </c>
    </row>
    <row r="30" spans="1:7" ht="12.75" customHeight="1">
      <c r="A30" s="24" t="s">
        <v>15</v>
      </c>
      <c r="B30" s="25"/>
      <c r="C30" s="25"/>
      <c r="D30" s="26"/>
      <c r="E30" s="8">
        <f>SUM(E22)</f>
        <v>11101699.14</v>
      </c>
      <c r="F30" s="4">
        <f>SUM(E30-G30)</f>
        <v>6606869.91</v>
      </c>
      <c r="G30" s="8">
        <f>SUM(G22)</f>
        <v>4494829.23</v>
      </c>
    </row>
    <row r="31" spans="1:7" ht="12.75" customHeight="1">
      <c r="A31" s="24" t="s">
        <v>13</v>
      </c>
      <c r="B31" s="25"/>
      <c r="C31" s="25"/>
      <c r="D31" s="26"/>
      <c r="E31" s="4">
        <f>SUM(E25)</f>
        <v>75614657.1</v>
      </c>
      <c r="F31" s="4">
        <f>SUM(E31-G31)</f>
        <v>29461163.89999999</v>
      </c>
      <c r="G31" s="4">
        <f>SUM(G25)</f>
        <v>46153493.2</v>
      </c>
    </row>
    <row r="32" spans="1:7" ht="12.75" customHeight="1">
      <c r="A32" s="27" t="s">
        <v>17</v>
      </c>
      <c r="B32" s="25"/>
      <c r="C32" s="25"/>
      <c r="D32" s="26"/>
      <c r="E32" s="3">
        <f>SUM(E29:E31)</f>
        <v>130864581.9</v>
      </c>
      <c r="F32" s="3">
        <f>SUM(F29:F31)</f>
        <v>36625447.19999999</v>
      </c>
      <c r="G32" s="3">
        <f>SUM(G29:G31)</f>
        <v>94239134.7</v>
      </c>
    </row>
    <row r="33" spans="1:7" ht="12.75">
      <c r="A33" s="34"/>
      <c r="B33" s="35"/>
      <c r="C33" s="35"/>
      <c r="D33" s="35"/>
      <c r="E33" s="35"/>
      <c r="F33" s="35"/>
      <c r="G33" s="35"/>
    </row>
    <row r="34" spans="1:7" ht="12.75">
      <c r="A34" s="37"/>
      <c r="B34" s="33"/>
      <c r="C34" s="33"/>
      <c r="D34" s="33"/>
      <c r="E34" s="33"/>
      <c r="F34" s="33"/>
      <c r="G34" s="33"/>
    </row>
    <row r="35" spans="1:7" ht="12.75">
      <c r="A35" s="37"/>
      <c r="B35" s="33"/>
      <c r="C35" s="33"/>
      <c r="D35" s="33"/>
      <c r="E35" s="33"/>
      <c r="F35" s="33"/>
      <c r="G35" s="33"/>
    </row>
    <row r="36" spans="1:7" ht="18.75" customHeight="1">
      <c r="A36" s="21" t="s">
        <v>23</v>
      </c>
      <c r="B36" s="20"/>
      <c r="C36" s="20"/>
      <c r="D36" s="20"/>
      <c r="E36" s="20"/>
      <c r="F36" s="20"/>
      <c r="G36" s="20"/>
    </row>
    <row r="37" spans="1:7" ht="10.5" customHeight="1">
      <c r="A37" s="29"/>
      <c r="B37" s="30"/>
      <c r="C37" s="30"/>
      <c r="D37" s="30"/>
      <c r="E37" s="30"/>
      <c r="F37" s="30"/>
      <c r="G37" s="30"/>
    </row>
    <row r="38" spans="1:7" ht="12.75">
      <c r="A38" s="24" t="s">
        <v>24</v>
      </c>
      <c r="B38" s="25"/>
      <c r="C38" s="25"/>
      <c r="D38" s="25"/>
      <c r="E38" s="25"/>
      <c r="F38" s="26"/>
      <c r="G38" s="4">
        <v>-856658</v>
      </c>
    </row>
    <row r="39" spans="1:7" ht="12.75">
      <c r="A39" s="24" t="s">
        <v>25</v>
      </c>
      <c r="B39" s="25"/>
      <c r="C39" s="25"/>
      <c r="D39" s="25"/>
      <c r="E39" s="25"/>
      <c r="F39" s="26"/>
      <c r="G39" s="4">
        <v>-322181</v>
      </c>
    </row>
    <row r="40" spans="1:7" ht="12.75">
      <c r="A40" s="24" t="s">
        <v>26</v>
      </c>
      <c r="B40" s="25"/>
      <c r="C40" s="25"/>
      <c r="D40" s="25"/>
      <c r="E40" s="25"/>
      <c r="F40" s="26"/>
      <c r="G40" s="4">
        <v>-72465</v>
      </c>
    </row>
    <row r="41" spans="1:7" ht="12.75">
      <c r="A41" s="27" t="s">
        <v>38</v>
      </c>
      <c r="B41" s="25"/>
      <c r="C41" s="25"/>
      <c r="D41" s="25"/>
      <c r="E41" s="25"/>
      <c r="F41" s="26"/>
      <c r="G41" s="3">
        <f>SUM(G38:G40)</f>
        <v>-1251304</v>
      </c>
    </row>
    <row r="42" spans="1:7" ht="12.75" customHeight="1">
      <c r="A42" s="28"/>
      <c r="B42" s="25"/>
      <c r="C42" s="25"/>
      <c r="D42" s="25"/>
      <c r="E42" s="25"/>
      <c r="F42" s="25"/>
      <c r="G42" s="7"/>
    </row>
    <row r="43" spans="1:7" ht="12.75">
      <c r="A43" s="24" t="s">
        <v>27</v>
      </c>
      <c r="B43" s="25"/>
      <c r="C43" s="25"/>
      <c r="D43" s="25"/>
      <c r="E43" s="25"/>
      <c r="F43" s="26"/>
      <c r="G43" s="11">
        <v>-409617</v>
      </c>
    </row>
    <row r="44" spans="1:7" ht="12.75">
      <c r="A44" s="24" t="s">
        <v>28</v>
      </c>
      <c r="B44" s="25"/>
      <c r="C44" s="25"/>
      <c r="D44" s="25"/>
      <c r="E44" s="25"/>
      <c r="F44" s="26"/>
      <c r="G44" s="11">
        <v>-41123</v>
      </c>
    </row>
    <row r="45" spans="1:7" ht="12.75">
      <c r="A45" s="24" t="s">
        <v>29</v>
      </c>
      <c r="B45" s="25"/>
      <c r="C45" s="25"/>
      <c r="D45" s="25"/>
      <c r="E45" s="25"/>
      <c r="F45" s="26"/>
      <c r="G45" s="11">
        <v>-40222</v>
      </c>
    </row>
    <row r="46" spans="1:7" ht="12.75">
      <c r="A46" s="24" t="s">
        <v>30</v>
      </c>
      <c r="B46" s="25"/>
      <c r="C46" s="25"/>
      <c r="D46" s="25"/>
      <c r="E46" s="25"/>
      <c r="F46" s="26"/>
      <c r="G46" s="11">
        <v>-104164</v>
      </c>
    </row>
    <row r="47" spans="1:8" ht="12.75">
      <c r="A47" s="24" t="s">
        <v>31</v>
      </c>
      <c r="B47" s="25"/>
      <c r="C47" s="25"/>
      <c r="D47" s="25"/>
      <c r="E47" s="25"/>
      <c r="F47" s="26"/>
      <c r="G47" s="11">
        <v>10186.5</v>
      </c>
      <c r="H47" s="2"/>
    </row>
    <row r="48" spans="1:8" ht="12.75">
      <c r="A48" s="24" t="s">
        <v>32</v>
      </c>
      <c r="B48" s="25"/>
      <c r="C48" s="25"/>
      <c r="D48" s="25"/>
      <c r="E48" s="25"/>
      <c r="F48" s="26"/>
      <c r="G48" s="11">
        <v>10546</v>
      </c>
      <c r="H48" s="2"/>
    </row>
    <row r="49" spans="1:8" ht="12.75">
      <c r="A49" s="24" t="s">
        <v>33</v>
      </c>
      <c r="B49" s="25"/>
      <c r="C49" s="25"/>
      <c r="D49" s="25"/>
      <c r="E49" s="25"/>
      <c r="F49" s="26"/>
      <c r="G49" s="11">
        <v>51375.6</v>
      </c>
      <c r="H49" s="2"/>
    </row>
    <row r="50" spans="1:8" ht="12.75">
      <c r="A50" s="24" t="s">
        <v>34</v>
      </c>
      <c r="B50" s="25"/>
      <c r="C50" s="25"/>
      <c r="D50" s="25"/>
      <c r="E50" s="25"/>
      <c r="F50" s="26"/>
      <c r="G50" s="11">
        <v>97862.5</v>
      </c>
      <c r="H50" s="2"/>
    </row>
    <row r="51" spans="1:8" ht="12.75">
      <c r="A51" s="24" t="s">
        <v>35</v>
      </c>
      <c r="B51" s="25"/>
      <c r="C51" s="25"/>
      <c r="D51" s="25"/>
      <c r="E51" s="25"/>
      <c r="F51" s="26"/>
      <c r="G51" s="11">
        <v>76432</v>
      </c>
      <c r="H51" s="2"/>
    </row>
    <row r="52" spans="1:8" ht="12.75">
      <c r="A52" s="24" t="s">
        <v>36</v>
      </c>
      <c r="B52" s="25"/>
      <c r="C52" s="25"/>
      <c r="D52" s="25"/>
      <c r="E52" s="25"/>
      <c r="F52" s="26"/>
      <c r="G52" s="11">
        <v>201107</v>
      </c>
      <c r="H52" s="2"/>
    </row>
    <row r="53" spans="1:8" ht="12.75">
      <c r="A53" s="24" t="s">
        <v>37</v>
      </c>
      <c r="B53" s="25"/>
      <c r="C53" s="25"/>
      <c r="D53" s="25"/>
      <c r="E53" s="25"/>
      <c r="F53" s="26"/>
      <c r="G53" s="11">
        <v>753000.17</v>
      </c>
      <c r="H53" s="2"/>
    </row>
    <row r="54" spans="1:8" ht="12.75">
      <c r="A54" s="27" t="s">
        <v>39</v>
      </c>
      <c r="B54" s="25"/>
      <c r="C54" s="25"/>
      <c r="D54" s="25"/>
      <c r="E54" s="25"/>
      <c r="F54" s="26"/>
      <c r="G54" s="12">
        <f>SUM(G43:G53)</f>
        <v>605383.77</v>
      </c>
      <c r="H54" s="2"/>
    </row>
    <row r="55" spans="1:8" ht="12.75">
      <c r="A55" s="35"/>
      <c r="B55" s="35"/>
      <c r="C55" s="35"/>
      <c r="D55" s="35"/>
      <c r="E55" s="35"/>
      <c r="F55" s="35"/>
      <c r="G55" s="35"/>
      <c r="H55" s="2"/>
    </row>
    <row r="56" spans="1:8" ht="12.75">
      <c r="A56" s="33"/>
      <c r="B56" s="33"/>
      <c r="C56" s="33"/>
      <c r="D56" s="33"/>
      <c r="E56" s="33"/>
      <c r="F56" s="33"/>
      <c r="G56" s="33"/>
      <c r="H56" s="2"/>
    </row>
    <row r="57" spans="1:7" ht="12.75">
      <c r="A57" s="33"/>
      <c r="B57" s="33"/>
      <c r="C57" s="33"/>
      <c r="D57" s="33"/>
      <c r="E57" s="33"/>
      <c r="F57" s="33"/>
      <c r="G57" s="33"/>
    </row>
    <row r="58" spans="1:7" ht="15.75">
      <c r="A58" s="22" t="s">
        <v>58</v>
      </c>
      <c r="B58" s="23"/>
      <c r="C58" s="23"/>
      <c r="D58" s="23"/>
      <c r="E58" s="23"/>
      <c r="F58" s="23"/>
      <c r="G58" s="23"/>
    </row>
    <row r="59" spans="1:7" ht="10.5" customHeight="1">
      <c r="A59" s="38"/>
      <c r="B59" s="33"/>
      <c r="C59" s="33"/>
      <c r="D59" s="33"/>
      <c r="E59" s="33"/>
      <c r="F59" s="33"/>
      <c r="G59" s="33"/>
    </row>
    <row r="60" spans="1:7" ht="12.75">
      <c r="A60" s="29" t="s">
        <v>59</v>
      </c>
      <c r="B60" s="30"/>
      <c r="C60" s="30"/>
      <c r="D60" s="31"/>
      <c r="E60" s="17" t="s">
        <v>21</v>
      </c>
      <c r="F60" s="17" t="s">
        <v>4</v>
      </c>
      <c r="G60" s="17" t="s">
        <v>22</v>
      </c>
    </row>
    <row r="61" spans="1:7" ht="12.75">
      <c r="A61" s="24" t="s">
        <v>40</v>
      </c>
      <c r="B61" s="25"/>
      <c r="C61" s="25"/>
      <c r="D61" s="26"/>
      <c r="E61" s="4">
        <v>514830.03</v>
      </c>
      <c r="F61" s="4">
        <v>0</v>
      </c>
      <c r="G61" s="4">
        <v>514830.03</v>
      </c>
    </row>
    <row r="62" spans="1:7" ht="12.75">
      <c r="A62" s="34"/>
      <c r="B62" s="35"/>
      <c r="C62" s="35"/>
      <c r="D62" s="35"/>
      <c r="E62" s="35"/>
      <c r="F62" s="35"/>
      <c r="G62" s="35"/>
    </row>
    <row r="63" spans="1:7" ht="12.75">
      <c r="A63" s="39"/>
      <c r="B63" s="33"/>
      <c r="C63" s="33"/>
      <c r="D63" s="33"/>
      <c r="E63" s="33"/>
      <c r="F63" s="33"/>
      <c r="G63" s="33"/>
    </row>
    <row r="64" spans="1:7" ht="12.75">
      <c r="A64" s="1" t="s">
        <v>60</v>
      </c>
      <c r="E64" s="17" t="s">
        <v>21</v>
      </c>
      <c r="F64" s="17" t="s">
        <v>4</v>
      </c>
      <c r="G64" s="17" t="s">
        <v>22</v>
      </c>
    </row>
    <row r="65" spans="1:7" ht="12.75">
      <c r="A65" s="24" t="s">
        <v>21</v>
      </c>
      <c r="B65" s="25"/>
      <c r="C65" s="25"/>
      <c r="D65" s="26"/>
      <c r="E65" s="4">
        <v>8085784.21</v>
      </c>
      <c r="F65" s="14"/>
      <c r="G65" s="4"/>
    </row>
    <row r="66" spans="1:7" ht="12.75">
      <c r="A66" s="24" t="s">
        <v>41</v>
      </c>
      <c r="B66" s="25"/>
      <c r="C66" s="25"/>
      <c r="D66" s="26"/>
      <c r="E66" s="14"/>
      <c r="F66" s="4">
        <v>453422.67</v>
      </c>
      <c r="G66" s="4"/>
    </row>
    <row r="67" spans="1:7" ht="12.75">
      <c r="A67" s="24" t="s">
        <v>42</v>
      </c>
      <c r="B67" s="25"/>
      <c r="C67" s="25"/>
      <c r="D67" s="26"/>
      <c r="E67" s="14"/>
      <c r="F67" s="4">
        <v>204999.23</v>
      </c>
      <c r="G67" s="4"/>
    </row>
    <row r="68" spans="1:7" ht="12.75">
      <c r="A68" s="24" t="s">
        <v>43</v>
      </c>
      <c r="B68" s="25"/>
      <c r="C68" s="25"/>
      <c r="D68" s="26"/>
      <c r="E68" s="14"/>
      <c r="F68" s="4">
        <v>-50000</v>
      </c>
      <c r="G68" s="4"/>
    </row>
    <row r="69" spans="1:7" ht="12.75">
      <c r="A69" s="24" t="s">
        <v>44</v>
      </c>
      <c r="B69" s="25"/>
      <c r="C69" s="25"/>
      <c r="D69" s="26"/>
      <c r="E69" s="14"/>
      <c r="F69" s="4">
        <v>-6700000</v>
      </c>
      <c r="G69" s="4"/>
    </row>
    <row r="70" spans="1:7" ht="12.75">
      <c r="A70" s="24" t="s">
        <v>45</v>
      </c>
      <c r="B70" s="25"/>
      <c r="C70" s="25"/>
      <c r="D70" s="26"/>
      <c r="E70" s="4"/>
      <c r="F70" s="4">
        <f>SUM(F65:F69)</f>
        <v>-6091578.1</v>
      </c>
      <c r="G70" s="4">
        <f>E65+F70</f>
        <v>1994206.1100000003</v>
      </c>
    </row>
    <row r="71" spans="1:7" ht="12.75">
      <c r="A71" s="40"/>
      <c r="B71" s="35"/>
      <c r="C71" s="35"/>
      <c r="D71" s="35"/>
      <c r="E71" s="35"/>
      <c r="F71" s="35"/>
      <c r="G71" s="35"/>
    </row>
    <row r="72" spans="1:7" ht="12.75">
      <c r="A72" s="41" t="s">
        <v>46</v>
      </c>
      <c r="B72" s="33"/>
      <c r="C72" s="33"/>
      <c r="D72" s="33"/>
      <c r="E72" s="33"/>
      <c r="F72" s="33"/>
      <c r="G72" s="33"/>
    </row>
    <row r="73" spans="1:7" ht="12.75">
      <c r="A73" s="42" t="s">
        <v>47</v>
      </c>
      <c r="B73" s="33"/>
      <c r="C73" s="33"/>
      <c r="D73" s="33"/>
      <c r="E73" s="33"/>
      <c r="F73" s="33"/>
      <c r="G73" s="33"/>
    </row>
    <row r="74" spans="1:7" ht="12.75">
      <c r="A74" s="42" t="s">
        <v>48</v>
      </c>
      <c r="B74" s="33"/>
      <c r="C74" s="33"/>
      <c r="D74" s="33"/>
      <c r="E74" s="33"/>
      <c r="F74" s="33"/>
      <c r="G74" s="33"/>
    </row>
    <row r="75" spans="1:7" ht="12.75">
      <c r="A75" s="42"/>
      <c r="B75" s="33"/>
      <c r="C75" s="33"/>
      <c r="D75" s="33"/>
      <c r="E75" s="33"/>
      <c r="F75" s="33"/>
      <c r="G75" s="33"/>
    </row>
    <row r="76" spans="1:7" ht="12.75">
      <c r="A76" s="29"/>
      <c r="B76" s="30"/>
      <c r="C76" s="30"/>
      <c r="D76" s="31"/>
      <c r="E76" s="17" t="s">
        <v>21</v>
      </c>
      <c r="F76" s="17" t="s">
        <v>4</v>
      </c>
      <c r="G76" s="17" t="s">
        <v>22</v>
      </c>
    </row>
    <row r="77" spans="1:7" ht="12.75">
      <c r="A77" s="24" t="s">
        <v>61</v>
      </c>
      <c r="B77" s="25"/>
      <c r="C77" s="25"/>
      <c r="D77" s="26"/>
      <c r="E77" s="4">
        <v>1273505.8</v>
      </c>
      <c r="F77" s="14"/>
      <c r="G77" s="4"/>
    </row>
    <row r="78" spans="1:7" ht="12.75">
      <c r="A78" s="24" t="s">
        <v>49</v>
      </c>
      <c r="B78" s="25"/>
      <c r="C78" s="25"/>
      <c r="D78" s="26"/>
      <c r="E78" s="14"/>
      <c r="F78" s="4">
        <v>1691918</v>
      </c>
      <c r="G78" s="4"/>
    </row>
    <row r="79" spans="1:7" ht="12.75">
      <c r="A79" s="24" t="s">
        <v>50</v>
      </c>
      <c r="B79" s="25"/>
      <c r="C79" s="25"/>
      <c r="D79" s="26"/>
      <c r="E79" s="14"/>
      <c r="F79" s="4"/>
      <c r="G79" s="4"/>
    </row>
    <row r="80" spans="1:7" ht="12.75">
      <c r="A80" s="24" t="s">
        <v>51</v>
      </c>
      <c r="B80" s="25"/>
      <c r="C80" s="25"/>
      <c r="D80" s="26"/>
      <c r="E80" s="14"/>
      <c r="F80" s="4">
        <v>-1361787</v>
      </c>
      <c r="G80" s="4"/>
    </row>
    <row r="81" spans="1:7" ht="12.75">
      <c r="A81" s="24" t="s">
        <v>45</v>
      </c>
      <c r="B81" s="25"/>
      <c r="C81" s="25"/>
      <c r="D81" s="26"/>
      <c r="E81" s="14"/>
      <c r="F81" s="4">
        <f>SUM(F77:F80)</f>
        <v>330131</v>
      </c>
      <c r="G81" s="4">
        <f>E77+F81</f>
        <v>1603636.8</v>
      </c>
    </row>
    <row r="82" spans="1:7" ht="12.75">
      <c r="A82" s="40"/>
      <c r="B82" s="35"/>
      <c r="C82" s="35"/>
      <c r="D82" s="35"/>
      <c r="E82" s="35"/>
      <c r="F82" s="35"/>
      <c r="G82" s="35"/>
    </row>
    <row r="83" spans="1:7" ht="12.75">
      <c r="A83" s="1" t="s">
        <v>62</v>
      </c>
      <c r="E83" s="10" t="s">
        <v>21</v>
      </c>
      <c r="F83" s="10" t="s">
        <v>4</v>
      </c>
      <c r="G83" s="10" t="s">
        <v>22</v>
      </c>
    </row>
    <row r="84" spans="1:7" ht="12.75">
      <c r="A84" s="43" t="s">
        <v>21</v>
      </c>
      <c r="B84" s="25"/>
      <c r="C84" s="25"/>
      <c r="D84" s="26"/>
      <c r="E84" s="4">
        <v>206682.73</v>
      </c>
      <c r="F84" s="4"/>
      <c r="G84" s="4"/>
    </row>
    <row r="85" spans="1:7" ht="12.75">
      <c r="A85" s="43" t="s">
        <v>52</v>
      </c>
      <c r="B85" s="25"/>
      <c r="C85" s="25"/>
      <c r="D85" s="26"/>
      <c r="E85" s="14"/>
      <c r="F85" s="4"/>
      <c r="G85" s="4"/>
    </row>
    <row r="86" spans="1:7" ht="12.75">
      <c r="A86" s="43" t="s">
        <v>53</v>
      </c>
      <c r="B86" s="25"/>
      <c r="C86" s="25"/>
      <c r="D86" s="26"/>
      <c r="E86" s="14"/>
      <c r="F86" s="4"/>
      <c r="G86" s="4"/>
    </row>
    <row r="87" spans="1:7" ht="12.75">
      <c r="A87" s="43" t="s">
        <v>42</v>
      </c>
      <c r="B87" s="25"/>
      <c r="C87" s="25"/>
      <c r="D87" s="26"/>
      <c r="E87" s="14"/>
      <c r="F87" s="4"/>
      <c r="G87" s="4"/>
    </row>
    <row r="88" spans="1:7" ht="12.75">
      <c r="A88" s="43" t="s">
        <v>51</v>
      </c>
      <c r="B88" s="25"/>
      <c r="C88" s="25"/>
      <c r="D88" s="26"/>
      <c r="E88" s="14"/>
      <c r="F88" s="4">
        <v>-206682.73</v>
      </c>
      <c r="G88" s="4"/>
    </row>
    <row r="89" spans="1:7" ht="12.75">
      <c r="A89" s="43" t="s">
        <v>22</v>
      </c>
      <c r="B89" s="25"/>
      <c r="C89" s="25"/>
      <c r="D89" s="26"/>
      <c r="E89" s="14"/>
      <c r="F89" s="4">
        <f>SUM(F85:F88)</f>
        <v>-206682.73</v>
      </c>
      <c r="G89" s="4">
        <f>E84+F89</f>
        <v>0</v>
      </c>
    </row>
    <row r="90" spans="1:7" ht="12.75">
      <c r="A90" s="44"/>
      <c r="B90" s="35"/>
      <c r="C90" s="35"/>
      <c r="D90" s="35"/>
      <c r="E90" s="35"/>
      <c r="F90" s="35"/>
      <c r="G90" s="35"/>
    </row>
    <row r="91" spans="1:7" ht="12.75">
      <c r="A91" s="1" t="s">
        <v>63</v>
      </c>
      <c r="E91" s="10" t="s">
        <v>21</v>
      </c>
      <c r="F91" s="10" t="s">
        <v>4</v>
      </c>
      <c r="G91" s="10" t="s">
        <v>22</v>
      </c>
    </row>
    <row r="92" spans="1:7" ht="12.75">
      <c r="A92" s="43" t="s">
        <v>21</v>
      </c>
      <c r="B92" s="25"/>
      <c r="C92" s="25"/>
      <c r="D92" s="26"/>
      <c r="E92" s="4">
        <v>792019.08</v>
      </c>
      <c r="F92" s="4"/>
      <c r="G92" s="4"/>
    </row>
    <row r="93" spans="1:7" ht="12.75">
      <c r="A93" s="43" t="s">
        <v>52</v>
      </c>
      <c r="B93" s="25"/>
      <c r="C93" s="25"/>
      <c r="D93" s="26"/>
      <c r="E93" s="4"/>
      <c r="F93" s="4">
        <v>3000000</v>
      </c>
      <c r="G93" s="4"/>
    </row>
    <row r="94" spans="1:7" ht="12.75">
      <c r="A94" s="43" t="s">
        <v>53</v>
      </c>
      <c r="B94" s="25"/>
      <c r="C94" s="25"/>
      <c r="D94" s="26"/>
      <c r="E94" s="4"/>
      <c r="F94" s="4">
        <v>14004000</v>
      </c>
      <c r="G94" s="4"/>
    </row>
    <row r="95" spans="1:7" ht="12.75">
      <c r="A95" s="43" t="s">
        <v>42</v>
      </c>
      <c r="B95" s="25"/>
      <c r="C95" s="25"/>
      <c r="D95" s="26"/>
      <c r="E95" s="4"/>
      <c r="F95" s="4">
        <v>364.44</v>
      </c>
      <c r="G95" s="4"/>
    </row>
    <row r="96" spans="1:7" ht="12.75">
      <c r="A96" s="43" t="s">
        <v>51</v>
      </c>
      <c r="B96" s="25"/>
      <c r="C96" s="25"/>
      <c r="D96" s="26"/>
      <c r="E96" s="4"/>
      <c r="F96" s="4">
        <v>-17796383.52</v>
      </c>
      <c r="G96" s="4"/>
    </row>
    <row r="97" spans="1:7" ht="12.75">
      <c r="A97" s="43" t="s">
        <v>22</v>
      </c>
      <c r="B97" s="25"/>
      <c r="C97" s="25"/>
      <c r="D97" s="26"/>
      <c r="E97" s="4"/>
      <c r="F97" s="4">
        <f>SUM(F93:F96)</f>
        <v>-792019.0799999982</v>
      </c>
      <c r="G97" s="4">
        <f>E92+F97</f>
        <v>1.7462298274040222E-09</v>
      </c>
    </row>
    <row r="98" spans="1:7" ht="12.75">
      <c r="A98" s="44"/>
      <c r="B98" s="35"/>
      <c r="C98" s="35"/>
      <c r="D98" s="35"/>
      <c r="E98" s="35"/>
      <c r="F98" s="35"/>
      <c r="G98" s="35"/>
    </row>
    <row r="99" spans="1:7" ht="12.75">
      <c r="A99" s="42"/>
      <c r="B99" s="33"/>
      <c r="C99" s="33"/>
      <c r="D99" s="33"/>
      <c r="E99" s="33"/>
      <c r="F99" s="33"/>
      <c r="G99" s="33"/>
    </row>
    <row r="100" spans="1:7" ht="12.75">
      <c r="A100" s="1" t="s">
        <v>65</v>
      </c>
      <c r="E100" s="13"/>
      <c r="F100" s="13"/>
      <c r="G100" s="13"/>
    </row>
    <row r="101" spans="1:7" ht="12.75">
      <c r="A101" s="30"/>
      <c r="B101" s="30"/>
      <c r="C101" s="30"/>
      <c r="D101" s="31"/>
      <c r="E101" s="10" t="s">
        <v>21</v>
      </c>
      <c r="F101" s="10" t="s">
        <v>4</v>
      </c>
      <c r="G101" s="10" t="s">
        <v>22</v>
      </c>
    </row>
    <row r="102" spans="1:7" ht="12.75">
      <c r="A102" s="43" t="s">
        <v>21</v>
      </c>
      <c r="B102" s="25"/>
      <c r="C102" s="25"/>
      <c r="D102" s="26"/>
      <c r="E102" s="4">
        <v>74.5</v>
      </c>
      <c r="F102" s="4"/>
      <c r="G102" s="4"/>
    </row>
    <row r="103" spans="1:7" ht="12.75">
      <c r="A103" s="43" t="s">
        <v>52</v>
      </c>
      <c r="B103" s="25"/>
      <c r="C103" s="25"/>
      <c r="D103" s="26"/>
      <c r="E103" s="4"/>
      <c r="F103" s="4">
        <v>1500</v>
      </c>
      <c r="G103" s="4"/>
    </row>
    <row r="104" spans="1:7" ht="12.75">
      <c r="A104" s="16" t="s">
        <v>54</v>
      </c>
      <c r="B104" s="5"/>
      <c r="C104" s="5"/>
      <c r="D104" s="6"/>
      <c r="E104" s="4"/>
      <c r="F104" s="4">
        <v>296000</v>
      </c>
      <c r="G104" s="4"/>
    </row>
    <row r="105" spans="1:7" ht="12.75">
      <c r="A105" s="43" t="s">
        <v>51</v>
      </c>
      <c r="B105" s="25"/>
      <c r="C105" s="25"/>
      <c r="D105" s="26"/>
      <c r="E105" s="4"/>
      <c r="F105" s="4">
        <v>-297103.7</v>
      </c>
      <c r="G105" s="4"/>
    </row>
    <row r="106" spans="1:7" ht="12.75">
      <c r="A106" s="43" t="s">
        <v>22</v>
      </c>
      <c r="B106" s="25"/>
      <c r="C106" s="25"/>
      <c r="D106" s="26"/>
      <c r="E106" s="4"/>
      <c r="F106" s="4">
        <f>SUM(F102:F105)</f>
        <v>396.29999999998836</v>
      </c>
      <c r="G106" s="4">
        <f>E102+F106</f>
        <v>470.79999999998836</v>
      </c>
    </row>
    <row r="107" spans="1:7" ht="12.75">
      <c r="A107" s="44"/>
      <c r="B107" s="35"/>
      <c r="C107" s="35"/>
      <c r="D107" s="35"/>
      <c r="E107" s="35"/>
      <c r="F107" s="35"/>
      <c r="G107" s="35"/>
    </row>
    <row r="108" spans="1:7" ht="12.75">
      <c r="A108" s="42"/>
      <c r="B108" s="33"/>
      <c r="C108" s="33"/>
      <c r="D108" s="33"/>
      <c r="E108" s="33"/>
      <c r="F108" s="33"/>
      <c r="G108" s="33"/>
    </row>
    <row r="109" spans="1:7" ht="12.75">
      <c r="A109" s="1" t="s">
        <v>64</v>
      </c>
      <c r="E109" s="10" t="s">
        <v>21</v>
      </c>
      <c r="F109" s="10" t="s">
        <v>4</v>
      </c>
      <c r="G109" s="10" t="s">
        <v>22</v>
      </c>
    </row>
    <row r="110" spans="1:7" ht="12.75">
      <c r="A110" s="43" t="s">
        <v>21</v>
      </c>
      <c r="B110" s="25"/>
      <c r="C110" s="25"/>
      <c r="D110" s="26"/>
      <c r="E110" s="4">
        <v>1898.04</v>
      </c>
      <c r="F110" s="4"/>
      <c r="G110" s="4"/>
    </row>
    <row r="111" spans="1:7" ht="12.75">
      <c r="A111" s="43" t="s">
        <v>55</v>
      </c>
      <c r="B111" s="25"/>
      <c r="C111" s="25"/>
      <c r="D111" s="26"/>
      <c r="E111" s="4"/>
      <c r="F111" s="4">
        <v>962852</v>
      </c>
      <c r="G111" s="4"/>
    </row>
    <row r="112" spans="1:7" ht="12.75">
      <c r="A112" s="43" t="s">
        <v>42</v>
      </c>
      <c r="B112" s="25"/>
      <c r="C112" s="25"/>
      <c r="D112" s="26"/>
      <c r="E112" s="4"/>
      <c r="F112" s="4"/>
      <c r="G112" s="4"/>
    </row>
    <row r="113" spans="1:7" ht="12.75">
      <c r="A113" s="43" t="s">
        <v>51</v>
      </c>
      <c r="B113" s="25"/>
      <c r="C113" s="25"/>
      <c r="D113" s="26"/>
      <c r="E113" s="4"/>
      <c r="F113" s="4">
        <v>-964750.04</v>
      </c>
      <c r="G113" s="4"/>
    </row>
    <row r="114" spans="1:7" ht="12.75">
      <c r="A114" s="43" t="s">
        <v>22</v>
      </c>
      <c r="B114" s="25"/>
      <c r="C114" s="25"/>
      <c r="D114" s="26"/>
      <c r="E114" s="4"/>
      <c r="F114" s="4">
        <f>SUM(F110:F113)</f>
        <v>-1898.0400000000373</v>
      </c>
      <c r="G114" s="4">
        <f>E110+F114</f>
        <v>-3.728928277269006E-11</v>
      </c>
    </row>
    <row r="115" spans="1:7" ht="12.75">
      <c r="A115" s="44"/>
      <c r="B115" s="35"/>
      <c r="C115" s="35"/>
      <c r="D115" s="35"/>
      <c r="E115" s="35"/>
      <c r="F115" s="35"/>
      <c r="G115" s="35"/>
    </row>
    <row r="116" spans="1:7" ht="12.75">
      <c r="A116" s="38" t="s">
        <v>66</v>
      </c>
      <c r="B116" s="33"/>
      <c r="C116" s="33"/>
      <c r="D116" s="33"/>
      <c r="E116" s="33"/>
      <c r="F116" s="33"/>
      <c r="G116" s="33"/>
    </row>
    <row r="117" spans="1:7" ht="12.75">
      <c r="A117" s="30"/>
      <c r="B117" s="30"/>
      <c r="C117" s="30"/>
      <c r="D117" s="31"/>
      <c r="E117" s="10" t="s">
        <v>21</v>
      </c>
      <c r="F117" s="10" t="s">
        <v>4</v>
      </c>
      <c r="G117" s="10" t="s">
        <v>22</v>
      </c>
    </row>
    <row r="118" spans="1:7" ht="12.75">
      <c r="A118" s="43" t="s">
        <v>21</v>
      </c>
      <c r="B118" s="25"/>
      <c r="C118" s="25"/>
      <c r="D118" s="26"/>
      <c r="E118" s="4">
        <v>154464.86</v>
      </c>
      <c r="F118" s="4"/>
      <c r="G118" s="4"/>
    </row>
    <row r="119" spans="1:7" ht="12.75">
      <c r="A119" s="43" t="s">
        <v>52</v>
      </c>
      <c r="B119" s="25"/>
      <c r="C119" s="25"/>
      <c r="D119" s="26"/>
      <c r="E119" s="4"/>
      <c r="F119" s="4">
        <v>8000000</v>
      </c>
      <c r="G119" s="4"/>
    </row>
    <row r="120" spans="1:7" ht="12.75">
      <c r="A120" s="43" t="s">
        <v>42</v>
      </c>
      <c r="B120" s="25"/>
      <c r="C120" s="25"/>
      <c r="D120" s="26"/>
      <c r="E120" s="4"/>
      <c r="F120" s="4">
        <v>240.82</v>
      </c>
      <c r="G120" s="4"/>
    </row>
    <row r="121" spans="1:7" ht="12.75">
      <c r="A121" s="43" t="s">
        <v>51</v>
      </c>
      <c r="B121" s="25"/>
      <c r="C121" s="25"/>
      <c r="D121" s="26"/>
      <c r="E121" s="4"/>
      <c r="F121" s="4">
        <v>-8119866.6</v>
      </c>
      <c r="G121" s="4"/>
    </row>
    <row r="122" spans="1:7" ht="12.75">
      <c r="A122" s="43" t="s">
        <v>22</v>
      </c>
      <c r="B122" s="25"/>
      <c r="C122" s="25"/>
      <c r="D122" s="26"/>
      <c r="E122" s="4"/>
      <c r="F122" s="4">
        <f>SUM(F118:F121)</f>
        <v>-119625.77999999933</v>
      </c>
      <c r="G122" s="4">
        <f>E118+F122</f>
        <v>34839.08000000066</v>
      </c>
    </row>
    <row r="123" spans="1:7" ht="12.75">
      <c r="A123" s="44"/>
      <c r="B123" s="35"/>
      <c r="C123" s="35"/>
      <c r="D123" s="35"/>
      <c r="E123" s="35"/>
      <c r="F123" s="35"/>
      <c r="G123" s="35"/>
    </row>
    <row r="124" spans="1:7" ht="12.75">
      <c r="A124" s="33"/>
      <c r="B124" s="33"/>
      <c r="C124" s="33"/>
      <c r="D124" s="33"/>
      <c r="E124" s="33"/>
      <c r="F124" s="33"/>
      <c r="G124" s="33"/>
    </row>
    <row r="125" spans="1:7" ht="12.75">
      <c r="A125" s="15" t="s">
        <v>67</v>
      </c>
      <c r="E125" s="10" t="s">
        <v>21</v>
      </c>
      <c r="F125" s="10" t="s">
        <v>4</v>
      </c>
      <c r="G125" s="10" t="s">
        <v>22</v>
      </c>
    </row>
    <row r="126" spans="1:7" ht="12.75">
      <c r="A126" s="43" t="s">
        <v>21</v>
      </c>
      <c r="B126" s="25"/>
      <c r="C126" s="25"/>
      <c r="D126" s="26"/>
      <c r="E126" s="4">
        <v>72439.89</v>
      </c>
      <c r="F126" s="4"/>
      <c r="G126" s="4"/>
    </row>
    <row r="127" spans="1:7" ht="12.75">
      <c r="A127" s="43" t="s">
        <v>52</v>
      </c>
      <c r="B127" s="25"/>
      <c r="C127" s="25"/>
      <c r="D127" s="26"/>
      <c r="E127" s="4"/>
      <c r="F127" s="4">
        <v>320000</v>
      </c>
      <c r="G127" s="4"/>
    </row>
    <row r="128" spans="1:7" ht="12.75">
      <c r="A128" s="43" t="s">
        <v>42</v>
      </c>
      <c r="B128" s="25"/>
      <c r="C128" s="25"/>
      <c r="D128" s="26"/>
      <c r="E128" s="4"/>
      <c r="F128" s="4">
        <v>152.63</v>
      </c>
      <c r="G128" s="4"/>
    </row>
    <row r="129" spans="1:7" ht="12.75">
      <c r="A129" s="43" t="s">
        <v>56</v>
      </c>
      <c r="B129" s="25"/>
      <c r="C129" s="25"/>
      <c r="D129" s="26"/>
      <c r="E129" s="4"/>
      <c r="F129" s="4">
        <v>651513.89</v>
      </c>
      <c r="G129" s="4"/>
    </row>
    <row r="130" spans="1:7" ht="12.75">
      <c r="A130" s="43" t="s">
        <v>51</v>
      </c>
      <c r="B130" s="25"/>
      <c r="C130" s="25"/>
      <c r="D130" s="26"/>
      <c r="E130" s="4"/>
      <c r="F130" s="4">
        <v>-697260</v>
      </c>
      <c r="G130" s="4"/>
    </row>
    <row r="131" spans="1:7" ht="12.75">
      <c r="A131" s="43" t="s">
        <v>22</v>
      </c>
      <c r="B131" s="25"/>
      <c r="C131" s="25"/>
      <c r="D131" s="26"/>
      <c r="E131" s="4"/>
      <c r="F131" s="4">
        <f>SUM(F126:F130)</f>
        <v>274406.52</v>
      </c>
      <c r="G131" s="4">
        <f>E126+F131</f>
        <v>346846.41000000003</v>
      </c>
    </row>
    <row r="132" spans="1:7" ht="12.75">
      <c r="A132" s="44"/>
      <c r="B132" s="35"/>
      <c r="C132" s="35"/>
      <c r="D132" s="35"/>
      <c r="E132" s="35"/>
      <c r="F132" s="35"/>
      <c r="G132" s="35"/>
    </row>
  </sheetData>
  <mergeCells count="125">
    <mergeCell ref="A130:D130"/>
    <mergeCell ref="A131:D131"/>
    <mergeCell ref="A132:G132"/>
    <mergeCell ref="A126:D126"/>
    <mergeCell ref="A127:D127"/>
    <mergeCell ref="A128:D128"/>
    <mergeCell ref="A129:D129"/>
    <mergeCell ref="A121:D121"/>
    <mergeCell ref="A122:D122"/>
    <mergeCell ref="A123:G123"/>
    <mergeCell ref="A124:G124"/>
    <mergeCell ref="A117:D117"/>
    <mergeCell ref="A118:D118"/>
    <mergeCell ref="A119:D119"/>
    <mergeCell ref="A120:D120"/>
    <mergeCell ref="A113:D113"/>
    <mergeCell ref="A114:D114"/>
    <mergeCell ref="A115:G115"/>
    <mergeCell ref="A116:G116"/>
    <mergeCell ref="A108:G108"/>
    <mergeCell ref="A110:D110"/>
    <mergeCell ref="A111:D111"/>
    <mergeCell ref="A112:D112"/>
    <mergeCell ref="A103:D103"/>
    <mergeCell ref="A105:D105"/>
    <mergeCell ref="A106:D106"/>
    <mergeCell ref="A107:G107"/>
    <mergeCell ref="A96:D96"/>
    <mergeCell ref="A97:D97"/>
    <mergeCell ref="A101:D101"/>
    <mergeCell ref="A102:D102"/>
    <mergeCell ref="A98:G98"/>
    <mergeCell ref="A99:G99"/>
    <mergeCell ref="A85:D85"/>
    <mergeCell ref="A86:D86"/>
    <mergeCell ref="A87:D87"/>
    <mergeCell ref="A95:D95"/>
    <mergeCell ref="A94:D94"/>
    <mergeCell ref="A88:D88"/>
    <mergeCell ref="A89:D89"/>
    <mergeCell ref="A90:G90"/>
    <mergeCell ref="A92:D92"/>
    <mergeCell ref="A93:D93"/>
    <mergeCell ref="A80:D80"/>
    <mergeCell ref="A81:D81"/>
    <mergeCell ref="A82:G82"/>
    <mergeCell ref="A84:D84"/>
    <mergeCell ref="A76:D76"/>
    <mergeCell ref="A77:D77"/>
    <mergeCell ref="A78:D78"/>
    <mergeCell ref="A79:D79"/>
    <mergeCell ref="A72:G72"/>
    <mergeCell ref="A74:G74"/>
    <mergeCell ref="A73:G73"/>
    <mergeCell ref="A75:G75"/>
    <mergeCell ref="A68:D68"/>
    <mergeCell ref="A69:D69"/>
    <mergeCell ref="A70:D70"/>
    <mergeCell ref="A71:G71"/>
    <mergeCell ref="A63:G63"/>
    <mergeCell ref="A65:D65"/>
    <mergeCell ref="A66:D66"/>
    <mergeCell ref="A67:D67"/>
    <mergeCell ref="A59:G59"/>
    <mergeCell ref="A60:D60"/>
    <mergeCell ref="A61:D61"/>
    <mergeCell ref="A62:G62"/>
    <mergeCell ref="A37:G37"/>
    <mergeCell ref="A55:G55"/>
    <mergeCell ref="A56:G56"/>
    <mergeCell ref="A57:G57"/>
    <mergeCell ref="A32:D32"/>
    <mergeCell ref="A33:G33"/>
    <mergeCell ref="A34:G34"/>
    <mergeCell ref="A35:G35"/>
    <mergeCell ref="A28:D28"/>
    <mergeCell ref="A29:D29"/>
    <mergeCell ref="A30:D30"/>
    <mergeCell ref="A31:D31"/>
    <mergeCell ref="A22:D22"/>
    <mergeCell ref="A23:G23"/>
    <mergeCell ref="A26:G26"/>
    <mergeCell ref="A27:G27"/>
    <mergeCell ref="A24:D24"/>
    <mergeCell ref="A25:D25"/>
    <mergeCell ref="A18:D18"/>
    <mergeCell ref="A19:D19"/>
    <mergeCell ref="A20:D20"/>
    <mergeCell ref="A21:D21"/>
    <mergeCell ref="A14:D14"/>
    <mergeCell ref="A15:D15"/>
    <mergeCell ref="A16:D16"/>
    <mergeCell ref="A17:D17"/>
    <mergeCell ref="A4:G4"/>
    <mergeCell ref="A2:G2"/>
    <mergeCell ref="A10:G10"/>
    <mergeCell ref="A11:G11"/>
    <mergeCell ref="A52:F52"/>
    <mergeCell ref="A53:F53"/>
    <mergeCell ref="A54:F54"/>
    <mergeCell ref="A5:D5"/>
    <mergeCell ref="A6:D6"/>
    <mergeCell ref="A7:D7"/>
    <mergeCell ref="A8:D8"/>
    <mergeCell ref="A9:D9"/>
    <mergeCell ref="A12:D12"/>
    <mergeCell ref="A13:D13"/>
    <mergeCell ref="A49:F49"/>
    <mergeCell ref="A50:F50"/>
    <mergeCell ref="A42:F42"/>
    <mergeCell ref="A51:F51"/>
    <mergeCell ref="A45:F45"/>
    <mergeCell ref="A46:F46"/>
    <mergeCell ref="A47:F47"/>
    <mergeCell ref="A48:F48"/>
    <mergeCell ref="A1:G1"/>
    <mergeCell ref="A3:G3"/>
    <mergeCell ref="A36:G36"/>
    <mergeCell ref="A58:G58"/>
    <mergeCell ref="A38:F38"/>
    <mergeCell ref="A39:F39"/>
    <mergeCell ref="A40:F40"/>
    <mergeCell ref="A41:F41"/>
    <mergeCell ref="A43:F43"/>
    <mergeCell ref="A44:F4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MeU Strakonice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Vaňková</dc:creator>
  <cp:keywords/>
  <dc:description/>
  <cp:lastModifiedBy>Jankovco</cp:lastModifiedBy>
  <cp:lastPrinted>2008-04-07T13:01:48Z</cp:lastPrinted>
  <dcterms:created xsi:type="dcterms:W3CDTF">2005-01-11T12:04:58Z</dcterms:created>
  <dcterms:modified xsi:type="dcterms:W3CDTF">2008-04-30T12:52:06Z</dcterms:modified>
  <cp:category/>
  <cp:version/>
  <cp:contentType/>
  <cp:contentStatus/>
</cp:coreProperties>
</file>