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09 - Příjmy" sheetId="1" r:id="rId1"/>
    <sheet name="2009 - Výdaje" sheetId="2" r:id="rId2"/>
    <sheet name="2009 - Financování" sheetId="3" r:id="rId3"/>
  </sheets>
  <definedNames/>
  <calcPr fullCalcOnLoad="1"/>
</workbook>
</file>

<file path=xl/sharedStrings.xml><?xml version="1.0" encoding="utf-8"?>
<sst xmlns="http://schemas.openxmlformats.org/spreadsheetml/2006/main" count="329" uniqueCount="278">
  <si>
    <t>(v tis.Kč)</t>
  </si>
  <si>
    <t>Provoz</t>
  </si>
  <si>
    <t>Opravy</t>
  </si>
  <si>
    <t>Investice</t>
  </si>
  <si>
    <t>Závazný ukazatel</t>
  </si>
  <si>
    <t>SPLÁTKY ÚVĚRU A PŮJČEK</t>
  </si>
  <si>
    <t>(Příloha str.1)</t>
  </si>
  <si>
    <t>Kanalizace Dražejov - úroky</t>
  </si>
  <si>
    <t>Pivovar  - úroky</t>
  </si>
  <si>
    <t>Úroky z kontokorentního úvěru</t>
  </si>
  <si>
    <t xml:space="preserve">ODBOR MAJETKOVÝ </t>
  </si>
  <si>
    <t>(Příloha str.1-3)</t>
  </si>
  <si>
    <t>Ostatní objekty a bytová výstavba:</t>
  </si>
  <si>
    <t xml:space="preserve">   (celkem: 14 200 tis. Kč, dotace 13 100 tis. Kč, město 1 100 tis. Kč)</t>
  </si>
  <si>
    <t xml:space="preserve">   (celkem: 53 311 tis. Kč, dotace 45 314 tis. Kč, město 7 997 tis. Kč)</t>
  </si>
  <si>
    <t xml:space="preserve">   (celkem: 12 697 tis. Kč, dotace 11 744 tis. Kč, město 953 tis. Kč)</t>
  </si>
  <si>
    <t xml:space="preserve">   (celkem: 44 278 tis. Kč, dotace 16 500 tis. Kč, město 22 778 tis. Kč)</t>
  </si>
  <si>
    <t xml:space="preserve"> - hrad - Sklípek</t>
  </si>
  <si>
    <t xml:space="preserve"> - hrad - sanace podzem. prostor pod zahradním domkem</t>
  </si>
  <si>
    <t xml:space="preserve"> - přístavba přístřešku pro zvěř</t>
  </si>
  <si>
    <t xml:space="preserve"> - stavební úpravy domu čp. 324, Podskalská ul.</t>
  </si>
  <si>
    <t xml:space="preserve"> - PD - osazení městských toalet </t>
  </si>
  <si>
    <t xml:space="preserve"> - PD - hřbitov u kost.sv.Václava-oprava objektů,zdí,komunikací</t>
  </si>
  <si>
    <t xml:space="preserve"> - koupě budovy komerční banky</t>
  </si>
  <si>
    <t xml:space="preserve"> - havárie a opravy budov v majetku města</t>
  </si>
  <si>
    <t>Údržba školských zařízení:</t>
  </si>
  <si>
    <t xml:space="preserve"> - MŠ - údržba a opravy</t>
  </si>
  <si>
    <t xml:space="preserve">   MŠ U Parku - výměna oken</t>
  </si>
  <si>
    <t xml:space="preserve">   MŠ Holečkova 413 - místnost pro výlevku a umyvadlo</t>
  </si>
  <si>
    <t xml:space="preserve">   MŠ Školní - oprava chodníků, oplocení, kanalizace</t>
  </si>
  <si>
    <t xml:space="preserve">   MŠ Stavbařů - kompletace</t>
  </si>
  <si>
    <t xml:space="preserve"> - ZŠ  - údržba a opravy</t>
  </si>
  <si>
    <t xml:space="preserve">   ZŠ FLČ - mincovník, přístřešek na kola</t>
  </si>
  <si>
    <t xml:space="preserve">   ZŠ a MŠ Povážská - MŠ - rekonstr. sociál. zařízení</t>
  </si>
  <si>
    <t xml:space="preserve">   (celkem: 15 000 tis. Kč, dotace 10 000 tis. Kč, město 5 000 tis. Kč)</t>
  </si>
  <si>
    <t xml:space="preserve"> - ZŠ Povážská - výstavba nové budovy</t>
  </si>
  <si>
    <t xml:space="preserve"> - objekty ZŠ a MŠ - drobné oprava a havárie</t>
  </si>
  <si>
    <t>Komunikace, chodníky, parkoviště  - projekty</t>
  </si>
  <si>
    <t>Komunikace - opravy a investice</t>
  </si>
  <si>
    <t>Obytná zona Mušky - komun. a inž. sítě - ROP</t>
  </si>
  <si>
    <t xml:space="preserve">   (celkem: 29 000 tis. Kč, dotace 19 921 tis. Kč, město 9 079 tis. Kč)</t>
  </si>
  <si>
    <t xml:space="preserve">Stavební úpravy ul. Žižkova, Strakonice - ROP </t>
  </si>
  <si>
    <t xml:space="preserve">   (celkem: 3 800 tis. Kč, dotace 3 500 tis. Kč, město 300 tis. Kč)</t>
  </si>
  <si>
    <t>Komunikační propojení ul. Kosmonatů a spojařů - MMR</t>
  </si>
  <si>
    <t xml:space="preserve">   (celkem: 17 800 tis. Kč, dotace 4 000 tis. Kč, město 13 800 tis. Kč)</t>
  </si>
  <si>
    <t xml:space="preserve">Chodníky, parkoviště - opravy, investice </t>
  </si>
  <si>
    <t>Lávka u strakonického hradu - ROP</t>
  </si>
  <si>
    <t xml:space="preserve">   (celkem: 50 000 tis. Kč, dotace 46 000 tis. Kč, město 4 000 tis. Kč)</t>
  </si>
  <si>
    <t>Vodovody a kanalizace</t>
  </si>
  <si>
    <t xml:space="preserve">Vodohospodářský fond - opravy a údržba </t>
  </si>
  <si>
    <t>Drobné opravy - vodovody a kanalizace</t>
  </si>
  <si>
    <t>Generel pitné vody - Strakonice</t>
  </si>
  <si>
    <t>Intenzifikace ČOV a rekonstrukce kanalizace - OPŽP</t>
  </si>
  <si>
    <t xml:space="preserve">   (celkem: 312 740 tis. Kč, dotace 251 540 tis. Kč, město 70 200 tis. Kč)</t>
  </si>
  <si>
    <t>ÚV Hajská  - SR - MZ</t>
  </si>
  <si>
    <t xml:space="preserve">   (celkem: 86 000 tis. Kč, dotace 35 200 tis. Kč, město 50 800 tis. Kč)</t>
  </si>
  <si>
    <t>Tepelné a energetické hospodářství</t>
  </si>
  <si>
    <t xml:space="preserve">   VO - opravy, rekonstr., revize</t>
  </si>
  <si>
    <t xml:space="preserve">   VS - opravy, údržba, revize</t>
  </si>
  <si>
    <t xml:space="preserve">   přeložka distr. soustavy - Blatenský most</t>
  </si>
  <si>
    <t xml:space="preserve">   rekonstrukce VS Lidická</t>
  </si>
  <si>
    <t xml:space="preserve">   úprava VS SUS</t>
  </si>
  <si>
    <t xml:space="preserve">   energie (voda, teplo, el. energie)</t>
  </si>
  <si>
    <t>Majetkový odbor - ostatní</t>
  </si>
  <si>
    <t>Odborná správa lesů</t>
  </si>
  <si>
    <t>Projekty, expertizy</t>
  </si>
  <si>
    <t xml:space="preserve">Výkupy pozemků </t>
  </si>
  <si>
    <t>Daně,poplatky,posudky,vratky, kauce</t>
  </si>
  <si>
    <t xml:space="preserve">   Platby daní a poplatků</t>
  </si>
  <si>
    <t xml:space="preserve">   Znalecké posudky</t>
  </si>
  <si>
    <t xml:space="preserve">   Prohlášení vlastníka-prodej bytů</t>
  </si>
  <si>
    <t xml:space="preserve">   Vratky nájmů, kauce (vestavby)</t>
  </si>
  <si>
    <t>Pojištění majetku</t>
  </si>
  <si>
    <t>Poskytování půjček z FRB</t>
  </si>
  <si>
    <t>Projekty - občanská vybavenost</t>
  </si>
  <si>
    <t xml:space="preserve"> - Zeleň  </t>
  </si>
  <si>
    <t xml:space="preserve">   (celkem: 3 140 tis. Kč, dotace 2 826 tis. Kč, město 314 tis. Kč)</t>
  </si>
  <si>
    <t xml:space="preserve"> - Ochrana prostředí</t>
  </si>
  <si>
    <t xml:space="preserve"> - Vodní hospodářství</t>
  </si>
  <si>
    <t xml:space="preserve"> - Ochrana přírody, ZPF, lesy, myslivost</t>
  </si>
  <si>
    <t>ODBOR DOPRAVY</t>
  </si>
  <si>
    <t>(Příloha str.4)</t>
  </si>
  <si>
    <t>Odborné posudky dopravních nehod</t>
  </si>
  <si>
    <t>STAVEBNÍ ÚŘAD</t>
  </si>
  <si>
    <t>Výdaje spojené s výkonem státní správy</t>
  </si>
  <si>
    <t xml:space="preserve">ODBOR SOCIÁLNÍ </t>
  </si>
  <si>
    <t>Příspěvky organizacím se sociálním zaměřením</t>
  </si>
  <si>
    <t>Ostatní</t>
  </si>
  <si>
    <t>Sociální dávky</t>
  </si>
  <si>
    <t xml:space="preserve">ODBOR ROZVOJE </t>
  </si>
  <si>
    <t>Územní plán a územní řízení</t>
  </si>
  <si>
    <t>Architekt (dětská hřiště, městský mobiliář)</t>
  </si>
  <si>
    <t>Regionální rozvoj</t>
  </si>
  <si>
    <t xml:space="preserve">MĚSTSKÁ POLICIE </t>
  </si>
  <si>
    <t>(Příloha str.4-5)</t>
  </si>
  <si>
    <t>Platy</t>
  </si>
  <si>
    <t xml:space="preserve">KANCELÁŘ TAJEMNÍKA </t>
  </si>
  <si>
    <t>(Příloha str.5-6)</t>
  </si>
  <si>
    <t>Fond starosty</t>
  </si>
  <si>
    <t>Krizové řízení</t>
  </si>
  <si>
    <t>Hasiči</t>
  </si>
  <si>
    <t>Bezdrátový rozhlas</t>
  </si>
  <si>
    <t>Personální:</t>
  </si>
  <si>
    <t xml:space="preserve"> - odměny uvolnění zastupitelé</t>
  </si>
  <si>
    <t xml:space="preserve"> - odměny rada</t>
  </si>
  <si>
    <t xml:space="preserve"> - odměny výbory, komise</t>
  </si>
  <si>
    <t xml:space="preserve"> - zákon.soc. a zdr.pojištění - zastupitelé</t>
  </si>
  <si>
    <t xml:space="preserve"> - platy aparát</t>
  </si>
  <si>
    <t xml:space="preserve"> - OOV</t>
  </si>
  <si>
    <t xml:space="preserve"> - zákon.soc. a zdr.pojištění</t>
  </si>
  <si>
    <t xml:space="preserve"> - ost. výdaje (penz. přip., FKSP, odvod úřadu práce,..)</t>
  </si>
  <si>
    <t xml:space="preserve"> - školení včetně stravného</t>
  </si>
  <si>
    <t xml:space="preserve"> - investice</t>
  </si>
  <si>
    <t xml:space="preserve"> - provoz</t>
  </si>
  <si>
    <t xml:space="preserve"> - počítačová síť</t>
  </si>
  <si>
    <t>(Příloha str.6)</t>
  </si>
  <si>
    <t xml:space="preserve"> - SPOZ - balíčky k životnímu jubileu</t>
  </si>
  <si>
    <t xml:space="preserve"> - SPOZ - vítání dětí</t>
  </si>
  <si>
    <t xml:space="preserve"> - cestovní ruch</t>
  </si>
  <si>
    <t xml:space="preserve">   (celkem: 1 158 tis. Kč, dotace 1 071 tis. Kč, město 87 tis. Kč)</t>
  </si>
  <si>
    <t xml:space="preserve"> - školství provoz</t>
  </si>
  <si>
    <t xml:space="preserve"> - příspěvky - sportovní činnost</t>
  </si>
  <si>
    <t xml:space="preserve"> - příspěvky - kultura</t>
  </si>
  <si>
    <t xml:space="preserve">MŠ U Parku - příspěvek na provoz </t>
  </si>
  <si>
    <t xml:space="preserve">  - účelové prostředky (energie + odpisy)</t>
  </si>
  <si>
    <t>MŠ Čtyřlístek - příspěvek na provoz</t>
  </si>
  <si>
    <t xml:space="preserve">  - účelové prostředky (energie + odpisy) </t>
  </si>
  <si>
    <t xml:space="preserve">  - zapojení investičního fondu</t>
  </si>
  <si>
    <t>MŠ  A.B.Svojsíka  - příspěvek na provoz</t>
  </si>
  <si>
    <t xml:space="preserve">MŠ Lidická - příspěvek na provoz </t>
  </si>
  <si>
    <t>ZŠ Dukelská - příspěvek na provoz</t>
  </si>
  <si>
    <t xml:space="preserve">  - limit na platy</t>
  </si>
  <si>
    <t>ZŠ F.L.Čelakovského  - příspěvek na provoz</t>
  </si>
  <si>
    <t xml:space="preserve">  - zapojení investičního fondu </t>
  </si>
  <si>
    <t xml:space="preserve">  - zapojení rezervního fondu </t>
  </si>
  <si>
    <t>ZŠ Jiřího z Poděbrad - příspěvek na provoz</t>
  </si>
  <si>
    <t>ZŠ a MŠ Povážská - příspěvek na provoz</t>
  </si>
  <si>
    <t>MĚSTSKÝ ÚSTAV SOCIÁLNÍCH SLUŽEB</t>
  </si>
  <si>
    <t>(Příloha str.10)</t>
  </si>
  <si>
    <t xml:space="preserve">  - limit na platy </t>
  </si>
  <si>
    <t xml:space="preserve">  - zapojení rezervního fondu</t>
  </si>
  <si>
    <t>Provoz - příspěvek</t>
  </si>
  <si>
    <t xml:space="preserve">  - významné akce</t>
  </si>
  <si>
    <t xml:space="preserve">ŠMIDINGEROVA KNIHOVNA </t>
  </si>
  <si>
    <t>(Příloha str.12)</t>
  </si>
  <si>
    <t xml:space="preserve">SPRÁVA TĚLOVÝCHOVNÝCH A REKREAČNÍCH ZAŘÍZENÍ </t>
  </si>
  <si>
    <t>(Příloha str.13-14)</t>
  </si>
  <si>
    <t>Investice - příspěvek</t>
  </si>
  <si>
    <t xml:space="preserve">   z toho:</t>
  </si>
  <si>
    <t>Komunikace včetně zimní údržby</t>
  </si>
  <si>
    <t>Veřejné osvětelní</t>
  </si>
  <si>
    <t>Čištění města</t>
  </si>
  <si>
    <t>Údržba zeleně</t>
  </si>
  <si>
    <t>Provoz veřejných WC</t>
  </si>
  <si>
    <t>Správa hřbitova</t>
  </si>
  <si>
    <t>Provoz odpadového dvora</t>
  </si>
  <si>
    <t>Svoz domovního odpadu</t>
  </si>
  <si>
    <t>OSTATNÍ</t>
  </si>
  <si>
    <t>(Příloha str.14)</t>
  </si>
  <si>
    <t>Provoz MHD</t>
  </si>
  <si>
    <t>Příspěvek Hospodářské komoře</t>
  </si>
  <si>
    <t>Služby-nájemné plocha pro poutě</t>
  </si>
  <si>
    <t>Daň z příjmu PO za obec</t>
  </si>
  <si>
    <t>C e l k e m   výdaje</t>
  </si>
  <si>
    <r>
      <t xml:space="preserve"> - Mušky - sportoviště - </t>
    </r>
    <r>
      <rPr>
        <b/>
        <sz val="10"/>
        <rFont val="Arial CE"/>
        <family val="2"/>
      </rPr>
      <t>ROP</t>
    </r>
  </si>
  <si>
    <r>
      <t xml:space="preserve"> - hrad ZUŠ - II. etapa + víceúč. sál - </t>
    </r>
    <r>
      <rPr>
        <b/>
        <sz val="10"/>
        <rFont val="Arial CE"/>
        <family val="2"/>
      </rPr>
      <t>Norské fondy</t>
    </r>
  </si>
  <si>
    <r>
      <t xml:space="preserve"> - revitalizace strakonického hradu - </t>
    </r>
    <r>
      <rPr>
        <b/>
        <sz val="10"/>
        <rFont val="Arial CE"/>
        <family val="2"/>
      </rPr>
      <t>ROP</t>
    </r>
  </si>
  <si>
    <r>
      <t xml:space="preserve"> - bytový dům Jezárka 13 - </t>
    </r>
    <r>
      <rPr>
        <b/>
        <sz val="10"/>
        <rFont val="Arial CE"/>
        <family val="2"/>
      </rPr>
      <t>SFRB</t>
    </r>
  </si>
  <si>
    <r>
      <t xml:space="preserve">   ZŠ FLČ - rekonstrukce - vnitřní úpravy - </t>
    </r>
    <r>
      <rPr>
        <b/>
        <sz val="10"/>
        <rFont val="Arial CE"/>
        <family val="2"/>
      </rPr>
      <t>SR</t>
    </r>
  </si>
  <si>
    <r>
      <t xml:space="preserve">ODBOR ŽIVOTNÍHO PROSTŘEDÍ   </t>
    </r>
    <r>
      <rPr>
        <sz val="10"/>
        <rFont val="Arial CE"/>
        <family val="2"/>
      </rPr>
      <t>(Příloha str.3-4)</t>
    </r>
  </si>
  <si>
    <r>
      <t xml:space="preserve"> - MŠ Strakonice - regenerace zeleně - </t>
    </r>
    <r>
      <rPr>
        <b/>
        <sz val="10"/>
        <rFont val="Arial CE"/>
        <family val="2"/>
      </rPr>
      <t>SFŽP</t>
    </r>
  </si>
  <si>
    <r>
      <t>ODBOR VNITŘNÍCH VĚC</t>
    </r>
    <r>
      <rPr>
        <sz val="10"/>
        <rFont val="Arial CE"/>
        <family val="2"/>
      </rPr>
      <t xml:space="preserve">Í </t>
    </r>
  </si>
  <si>
    <r>
      <t xml:space="preserve">ODBOR ŠKOLSTVÍ A CESTOVNÍHO RUCHU </t>
    </r>
    <r>
      <rPr>
        <sz val="10"/>
        <rFont val="Arial CE"/>
        <family val="2"/>
      </rPr>
      <t>(Příloha str.6-9)</t>
    </r>
  </si>
  <si>
    <r>
      <t xml:space="preserve"> - projekt "V hlavní roli: Strakonice pro turisty" -</t>
    </r>
    <r>
      <rPr>
        <b/>
        <sz val="10"/>
        <rFont val="Arial CE"/>
        <family val="2"/>
      </rPr>
      <t xml:space="preserve"> ROP</t>
    </r>
  </si>
  <si>
    <r>
      <t xml:space="preserve">MĚSTSKÉ KULTURNÍ STŘEDISKO  </t>
    </r>
    <r>
      <rPr>
        <sz val="10"/>
        <rFont val="Arial CE"/>
        <family val="2"/>
      </rPr>
      <t>(Příloha str.11)</t>
    </r>
  </si>
  <si>
    <r>
      <t xml:space="preserve">ÚDRŽBA MĚSTA PROSTŘEDNICTVÍM TS  </t>
    </r>
    <r>
      <rPr>
        <sz val="10"/>
        <rFont val="Arial CE"/>
        <family val="2"/>
      </rPr>
      <t>(Příloha str. 14)</t>
    </r>
  </si>
  <si>
    <t>návrh rozpočtu  2009</t>
  </si>
  <si>
    <t>SPLÁTKY  ÚVĚRU  A  PŮJČEK</t>
  </si>
  <si>
    <t>z toho:</t>
  </si>
  <si>
    <t xml:space="preserve">kanalizace Dražejov </t>
  </si>
  <si>
    <t>koupě Pivovaru</t>
  </si>
  <si>
    <t>POUŽITÍ  PROSTŘEDKU  MINULÝCH  LET</t>
  </si>
  <si>
    <t>prostředky minulých let - účet FRB</t>
  </si>
  <si>
    <t>prostředky minulých let - účet rezervního fondu</t>
  </si>
  <si>
    <t>prostředky minulých let - běžné účty</t>
  </si>
  <si>
    <t>C e l k e m    financování</t>
  </si>
  <si>
    <t>Vyvěšeno dne:</t>
  </si>
  <si>
    <t>Sejmuto dne:</t>
  </si>
  <si>
    <t>Druh příjmu</t>
  </si>
  <si>
    <t>Daňové příjmy:</t>
  </si>
  <si>
    <t>daň z nemovitostí</t>
  </si>
  <si>
    <t>Správní poplatky</t>
  </si>
  <si>
    <t>stavební povolení</t>
  </si>
  <si>
    <t>rybářské lístky</t>
  </si>
  <si>
    <t>matrika, občanské průkazy</t>
  </si>
  <si>
    <t>živnostenské listy</t>
  </si>
  <si>
    <t xml:space="preserve">tombola </t>
  </si>
  <si>
    <t>doprava</t>
  </si>
  <si>
    <t>VHP</t>
  </si>
  <si>
    <t>poplatek ze psů</t>
  </si>
  <si>
    <t>poplatek ze vstupného</t>
  </si>
  <si>
    <t>poplatek z ubytovacích kapacit</t>
  </si>
  <si>
    <t>poplatek za provozovaný VHP</t>
  </si>
  <si>
    <t>výtěžek z provozu VHP</t>
  </si>
  <si>
    <t>Nedaňové příjmy:</t>
  </si>
  <si>
    <t>Příjmy z pronájmu majetku</t>
  </si>
  <si>
    <t>TS - parkovací automaty</t>
  </si>
  <si>
    <t>Pivovar</t>
  </si>
  <si>
    <t>TS - vodohospodářský majetek</t>
  </si>
  <si>
    <t>pronájmy prostřednictvím zřízených PO</t>
  </si>
  <si>
    <t>nebytové prostory ostatní</t>
  </si>
  <si>
    <t>pozemky</t>
  </si>
  <si>
    <t xml:space="preserve">Přijaté sankční platby </t>
  </si>
  <si>
    <t>Přijmy z úroků a realizace finančního majetku</t>
  </si>
  <si>
    <t>dividendy ČS</t>
  </si>
  <si>
    <t>dividendy Teplárna</t>
  </si>
  <si>
    <t xml:space="preserve">úroky </t>
  </si>
  <si>
    <t>VHČ - bytové hospodářství</t>
  </si>
  <si>
    <t>Kapitálové příjmy:</t>
  </si>
  <si>
    <t>daň z přidané hodnoty</t>
  </si>
  <si>
    <t>pokuty - výstavba</t>
  </si>
  <si>
    <t>pokuty - doprava</t>
  </si>
  <si>
    <t>Lesy - prodej dřevní hmoty</t>
  </si>
  <si>
    <t>TS - pískovna</t>
  </si>
  <si>
    <t>Ostatní daně a popl. z vybraných čin.,služeb</t>
  </si>
  <si>
    <t>příspěvek na parkovací místa</t>
  </si>
  <si>
    <t>kompenzace Písek</t>
  </si>
  <si>
    <t>prodej  předmětů MIC a publikací</t>
  </si>
  <si>
    <t>EkoKom</t>
  </si>
  <si>
    <t>ostatní</t>
  </si>
  <si>
    <t>Ostatní příjmy - reklama, infosystém, nahodilé</t>
  </si>
  <si>
    <t>pronájem - reklamní plochy</t>
  </si>
  <si>
    <t>prodej bytů</t>
  </si>
  <si>
    <t>prodej pozemků</t>
  </si>
  <si>
    <t>Rekapitulace</t>
  </si>
  <si>
    <t>Daňové příjmy</t>
  </si>
  <si>
    <t>Nedaňové příjmy</t>
  </si>
  <si>
    <t>Dotace, příspěvky</t>
  </si>
  <si>
    <t>Kapitálové příjmy</t>
  </si>
  <si>
    <t>Příjmy celkem</t>
  </si>
  <si>
    <t>DPPO placená obcí</t>
  </si>
  <si>
    <t>příjmy za zkoušky za řidičské oprávnění</t>
  </si>
  <si>
    <t>pokuty - MP</t>
  </si>
  <si>
    <t>pokuty - ostatní (správní,živnost.,ŽP)</t>
  </si>
  <si>
    <t>výkon státní správy</t>
  </si>
  <si>
    <t>sociální dávky - péče</t>
  </si>
  <si>
    <t>sociální dávky - hmotná nouze</t>
  </si>
  <si>
    <t>Návrh rozpočtu 2009</t>
  </si>
  <si>
    <t>Sdílené daňové příjmy:</t>
  </si>
  <si>
    <t>DPFO - závislá činnost a funkční požitky</t>
  </si>
  <si>
    <t>DPFO - samostatně výdělečná činnost</t>
  </si>
  <si>
    <t>DPFO z kapitálových výnosů</t>
  </si>
  <si>
    <t>DPPO (bez daně placené obcí)</t>
  </si>
  <si>
    <t>Výlučné daňové příjmy:</t>
  </si>
  <si>
    <t>popl.za prov.syst.shrom.sběru  odpadu</t>
  </si>
  <si>
    <t>poplatek za rekreační pobyt</t>
  </si>
  <si>
    <t>poplatek za užív.veř.prostr.</t>
  </si>
  <si>
    <t>ostatní (znečisť. ovzduší, odnětí půdy)</t>
  </si>
  <si>
    <t>TS - nebytové prostory</t>
  </si>
  <si>
    <t>dividendy ROS</t>
  </si>
  <si>
    <t>přijaté dary a příspěvky</t>
  </si>
  <si>
    <t>ostatní (služby, Zátoň, …)</t>
  </si>
  <si>
    <t>Vratky půjček z FRB</t>
  </si>
  <si>
    <t>Přij. dotace, přísp. a granty ze SR,KÚ,NF,VHČ</t>
  </si>
  <si>
    <t>Neinv. dotace přijaté z všeob. pokl. správy SR</t>
  </si>
  <si>
    <t>soc.právní ochrana dětí</t>
  </si>
  <si>
    <t>školství</t>
  </si>
  <si>
    <t>st. správa - sociální sl., CZECH POINT</t>
  </si>
  <si>
    <t>knihovna</t>
  </si>
  <si>
    <t>Investiční dotace ze státního rozpočtu + zahran.</t>
  </si>
  <si>
    <t>ROP - Tisová - komunikace - zpětná dotace</t>
  </si>
  <si>
    <t>Neinvestiční přijaté dotace od obcí</t>
  </si>
  <si>
    <t>prodej hmotného majetku - teplovod</t>
  </si>
  <si>
    <t>2009 - Návrh</t>
  </si>
  <si>
    <t>odvod z investičního fondu ZŠ Dukelská</t>
  </si>
  <si>
    <t>Schválený rozpočet příjmů r. 2009      ( v tis. Kč )</t>
  </si>
  <si>
    <t xml:space="preserve">Schválený rozpočet výdajů r. 2009 </t>
  </si>
  <si>
    <t>Schválený rozpočet  financování  r. 2009  (v tis. 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</si>
</sst>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 ;\-#,##0.0\ 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3" fontId="0" fillId="0" borderId="9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3" borderId="15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5" fillId="0" borderId="23" xfId="0" applyNumberFormat="1" applyFont="1" applyBorder="1" applyAlignment="1">
      <alignment/>
    </xf>
    <xf numFmtId="3" fontId="0" fillId="3" borderId="9" xfId="0" applyNumberFormat="1" applyFill="1" applyBorder="1" applyAlignment="1">
      <alignment/>
    </xf>
    <xf numFmtId="3" fontId="0" fillId="3" borderId="13" xfId="0" applyNumberForma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6" xfId="0" applyBorder="1" applyAlignment="1">
      <alignment/>
    </xf>
    <xf numFmtId="3" fontId="0" fillId="3" borderId="8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5" xfId="0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5" fillId="0" borderId="13" xfId="0" applyFont="1" applyBorder="1" applyAlignment="1">
      <alignment/>
    </xf>
    <xf numFmtId="0" fontId="5" fillId="0" borderId="23" xfId="0" applyFont="1" applyBorder="1" applyAlignment="1">
      <alignment/>
    </xf>
    <xf numFmtId="3" fontId="5" fillId="2" borderId="26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3" fontId="5" fillId="3" borderId="24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0" fontId="0" fillId="0" borderId="17" xfId="0" applyBorder="1" applyAlignment="1">
      <alignment/>
    </xf>
    <xf numFmtId="3" fontId="5" fillId="0" borderId="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7" fillId="0" borderId="12" xfId="0" applyFont="1" applyBorder="1" applyAlignment="1">
      <alignment/>
    </xf>
    <xf numFmtId="3" fontId="6" fillId="0" borderId="6" xfId="0" applyNumberFormat="1" applyFont="1" applyBorder="1" applyAlignment="1">
      <alignment/>
    </xf>
    <xf numFmtId="3" fontId="5" fillId="2" borderId="11" xfId="0" applyNumberFormat="1" applyFont="1" applyFill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3" fontId="5" fillId="2" borderId="0" xfId="0" applyNumberFormat="1" applyFont="1" applyFill="1" applyAlignment="1">
      <alignment/>
    </xf>
    <xf numFmtId="0" fontId="5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30" xfId="0" applyFont="1" applyBorder="1" applyAlignment="1">
      <alignment/>
    </xf>
    <xf numFmtId="0" fontId="0" fillId="0" borderId="15" xfId="0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32" xfId="0" applyBorder="1" applyAlignment="1">
      <alignment/>
    </xf>
    <xf numFmtId="3" fontId="0" fillId="0" borderId="27" xfId="0" applyNumberFormat="1" applyBorder="1" applyAlignment="1">
      <alignment/>
    </xf>
    <xf numFmtId="3" fontId="5" fillId="0" borderId="27" xfId="0" applyNumberFormat="1" applyFont="1" applyBorder="1" applyAlignment="1">
      <alignment/>
    </xf>
    <xf numFmtId="0" fontId="9" fillId="0" borderId="33" xfId="0" applyFont="1" applyBorder="1" applyAlignment="1">
      <alignment horizontal="center" vertical="center" wrapText="1"/>
    </xf>
    <xf numFmtId="0" fontId="10" fillId="4" borderId="33" xfId="0" applyFont="1" applyFill="1" applyBorder="1" applyAlignment="1">
      <alignment/>
    </xf>
    <xf numFmtId="0" fontId="10" fillId="4" borderId="34" xfId="0" applyFont="1" applyFill="1" applyBorder="1" applyAlignment="1">
      <alignment/>
    </xf>
    <xf numFmtId="164" fontId="7" fillId="4" borderId="33" xfId="0" applyNumberFormat="1" applyFont="1" applyFill="1" applyBorder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Border="1" applyAlignment="1">
      <alignment/>
    </xf>
    <xf numFmtId="164" fontId="0" fillId="0" borderId="35" xfId="0" applyNumberFormat="1" applyFill="1" applyBorder="1" applyAlignment="1">
      <alignment/>
    </xf>
    <xf numFmtId="0" fontId="9" fillId="0" borderId="36" xfId="0" applyFont="1" applyBorder="1" applyAlignment="1">
      <alignment/>
    </xf>
    <xf numFmtId="0" fontId="10" fillId="0" borderId="31" xfId="0" applyFont="1" applyBorder="1" applyAlignment="1">
      <alignment/>
    </xf>
    <xf numFmtId="164" fontId="9" fillId="0" borderId="37" xfId="0" applyNumberFormat="1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38" xfId="0" applyNumberFormat="1" applyFont="1" applyBorder="1" applyAlignment="1">
      <alignment/>
    </xf>
    <xf numFmtId="0" fontId="9" fillId="0" borderId="39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2" fillId="0" borderId="12" xfId="0" applyFont="1" applyBorder="1" applyAlignment="1">
      <alignment/>
    </xf>
    <xf numFmtId="0" fontId="9" fillId="4" borderId="34" xfId="0" applyFont="1" applyFill="1" applyBorder="1" applyAlignment="1">
      <alignment/>
    </xf>
    <xf numFmtId="164" fontId="10" fillId="4" borderId="33" xfId="0" applyNumberFormat="1" applyFont="1" applyFill="1" applyBorder="1" applyAlignment="1">
      <alignment/>
    </xf>
    <xf numFmtId="0" fontId="11" fillId="0" borderId="26" xfId="0" applyFont="1" applyBorder="1" applyAlignment="1">
      <alignment/>
    </xf>
    <xf numFmtId="0" fontId="9" fillId="0" borderId="10" xfId="0" applyFont="1" applyBorder="1" applyAlignment="1">
      <alignment/>
    </xf>
    <xf numFmtId="164" fontId="12" fillId="0" borderId="41" xfId="0" applyNumberFormat="1" applyFont="1" applyBorder="1" applyAlignment="1">
      <alignment/>
    </xf>
    <xf numFmtId="164" fontId="9" fillId="3" borderId="38" xfId="0" applyNumberFormat="1" applyFont="1" applyFill="1" applyBorder="1" applyAlignment="1">
      <alignment/>
    </xf>
    <xf numFmtId="164" fontId="12" fillId="3" borderId="38" xfId="0" applyNumberFormat="1" applyFont="1" applyFill="1" applyBorder="1" applyAlignment="1">
      <alignment/>
    </xf>
    <xf numFmtId="164" fontId="12" fillId="0" borderId="38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25" xfId="0" applyFont="1" applyBorder="1" applyAlignment="1">
      <alignment/>
    </xf>
    <xf numFmtId="0" fontId="12" fillId="0" borderId="14" xfId="0" applyFont="1" applyBorder="1" applyAlignment="1">
      <alignment/>
    </xf>
    <xf numFmtId="164" fontId="12" fillId="3" borderId="42" xfId="0" applyNumberFormat="1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7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/>
    </xf>
    <xf numFmtId="0" fontId="10" fillId="4" borderId="43" xfId="0" applyFont="1" applyFill="1" applyBorder="1" applyAlignment="1">
      <alignment/>
    </xf>
    <xf numFmtId="0" fontId="12" fillId="0" borderId="7" xfId="0" applyFont="1" applyBorder="1" applyAlignment="1">
      <alignment/>
    </xf>
    <xf numFmtId="164" fontId="0" fillId="0" borderId="0" xfId="0" applyNumberFormat="1" applyAlignment="1">
      <alignment/>
    </xf>
    <xf numFmtId="0" fontId="11" fillId="0" borderId="10" xfId="0" applyFont="1" applyBorder="1" applyAlignment="1">
      <alignment/>
    </xf>
    <xf numFmtId="0" fontId="11" fillId="0" borderId="38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5" fillId="4" borderId="33" xfId="0" applyFont="1" applyFill="1" applyBorder="1" applyAlignment="1">
      <alignment/>
    </xf>
    <xf numFmtId="0" fontId="0" fillId="4" borderId="33" xfId="0" applyFont="1" applyFill="1" applyBorder="1" applyAlignment="1">
      <alignment/>
    </xf>
    <xf numFmtId="164" fontId="5" fillId="4" borderId="33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5" fillId="0" borderId="33" xfId="0" applyFont="1" applyBorder="1" applyAlignment="1">
      <alignment/>
    </xf>
    <xf numFmtId="0" fontId="9" fillId="3" borderId="33" xfId="0" applyFont="1" applyFill="1" applyBorder="1" applyAlignment="1">
      <alignment horizontal="center"/>
    </xf>
    <xf numFmtId="164" fontId="0" fillId="0" borderId="38" xfId="0" applyNumberFormat="1" applyBorder="1" applyAlignment="1">
      <alignment/>
    </xf>
    <xf numFmtId="0" fontId="0" fillId="0" borderId="38" xfId="0" applyBorder="1" applyAlignment="1">
      <alignment/>
    </xf>
    <xf numFmtId="164" fontId="5" fillId="0" borderId="3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5" fillId="0" borderId="3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3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5.75390625" style="0" customWidth="1"/>
    <col min="2" max="2" width="51.125" style="0" customWidth="1"/>
    <col min="3" max="3" width="19.25390625" style="0" customWidth="1"/>
  </cols>
  <sheetData>
    <row r="1" spans="1:3" ht="21.75" customHeight="1">
      <c r="A1" s="170" t="s">
        <v>275</v>
      </c>
      <c r="B1" s="170"/>
      <c r="C1" s="170"/>
    </row>
    <row r="2" ht="16.5" customHeight="1" thickBot="1"/>
    <row r="3" spans="1:3" ht="40.5" customHeight="1" thickBot="1">
      <c r="A3" s="171" t="s">
        <v>188</v>
      </c>
      <c r="B3" s="172"/>
      <c r="C3" s="112" t="s">
        <v>247</v>
      </c>
    </row>
    <row r="4" spans="1:3" ht="13.5" customHeight="1" thickBot="1">
      <c r="A4" s="113" t="s">
        <v>189</v>
      </c>
      <c r="B4" s="114"/>
      <c r="C4" s="115">
        <f>C6+C12+C15+C24</f>
        <v>293264.3</v>
      </c>
    </row>
    <row r="5" spans="1:3" ht="12.75">
      <c r="A5" s="116" t="s">
        <v>178</v>
      </c>
      <c r="B5" s="117"/>
      <c r="C5" s="118"/>
    </row>
    <row r="6" spans="1:3" ht="12.75">
      <c r="A6" s="119" t="s">
        <v>248</v>
      </c>
      <c r="B6" s="120"/>
      <c r="C6" s="121">
        <f>SUM(C7:C11)</f>
        <v>215000</v>
      </c>
    </row>
    <row r="7" spans="1:3" ht="12.75">
      <c r="A7" s="79"/>
      <c r="B7" s="122" t="s">
        <v>249</v>
      </c>
      <c r="C7" s="123">
        <v>47000</v>
      </c>
    </row>
    <row r="8" spans="1:3" ht="12.75">
      <c r="A8" s="79"/>
      <c r="B8" s="122" t="s">
        <v>250</v>
      </c>
      <c r="C8" s="123">
        <v>14000</v>
      </c>
    </row>
    <row r="9" spans="1:3" ht="12.75">
      <c r="A9" s="79"/>
      <c r="B9" s="122" t="s">
        <v>251</v>
      </c>
      <c r="C9" s="123">
        <v>3000</v>
      </c>
    </row>
    <row r="10" spans="1:3" ht="12.75">
      <c r="A10" s="79"/>
      <c r="B10" s="122" t="s">
        <v>252</v>
      </c>
      <c r="C10" s="123">
        <v>61000</v>
      </c>
    </row>
    <row r="11" spans="1:3" ht="12.75">
      <c r="A11" s="79"/>
      <c r="B11" s="122" t="s">
        <v>219</v>
      </c>
      <c r="C11" s="123">
        <v>90000</v>
      </c>
    </row>
    <row r="12" spans="1:3" ht="12.75">
      <c r="A12" s="124" t="s">
        <v>253</v>
      </c>
      <c r="B12" s="125"/>
      <c r="C12" s="121">
        <f>SUM(C13:C14)</f>
        <v>47000</v>
      </c>
    </row>
    <row r="13" spans="1:3" ht="12.75">
      <c r="A13" s="79"/>
      <c r="B13" s="122" t="s">
        <v>190</v>
      </c>
      <c r="C13" s="123">
        <v>22000</v>
      </c>
    </row>
    <row r="14" spans="1:3" ht="12.75">
      <c r="A14" s="79"/>
      <c r="B14" s="122" t="s">
        <v>240</v>
      </c>
      <c r="C14" s="123">
        <v>25000</v>
      </c>
    </row>
    <row r="15" spans="1:3" ht="12.75">
      <c r="A15" s="124" t="s">
        <v>191</v>
      </c>
      <c r="B15" s="125"/>
      <c r="C15" s="121">
        <f>SUM(C16:C23)</f>
        <v>12700</v>
      </c>
    </row>
    <row r="16" spans="1:3" ht="12.75">
      <c r="A16" s="126"/>
      <c r="B16" s="127" t="s">
        <v>192</v>
      </c>
      <c r="C16" s="123">
        <v>400</v>
      </c>
    </row>
    <row r="17" spans="1:3" ht="12.75">
      <c r="A17" s="126"/>
      <c r="B17" s="127" t="s">
        <v>193</v>
      </c>
      <c r="C17" s="123">
        <v>200</v>
      </c>
    </row>
    <row r="18" spans="1:3" ht="12.75">
      <c r="A18" s="126"/>
      <c r="B18" s="127" t="s">
        <v>194</v>
      </c>
      <c r="C18" s="123">
        <v>1700</v>
      </c>
    </row>
    <row r="19" spans="1:3" ht="12.75">
      <c r="A19" s="126"/>
      <c r="B19" s="127" t="s">
        <v>195</v>
      </c>
      <c r="C19" s="123">
        <v>420</v>
      </c>
    </row>
    <row r="20" spans="1:3" ht="12.75">
      <c r="A20" s="126"/>
      <c r="B20" s="127" t="s">
        <v>196</v>
      </c>
      <c r="C20" s="123">
        <v>30</v>
      </c>
    </row>
    <row r="21" spans="1:3" ht="12.75">
      <c r="A21" s="126"/>
      <c r="B21" s="127" t="s">
        <v>197</v>
      </c>
      <c r="C21" s="123">
        <v>6500</v>
      </c>
    </row>
    <row r="22" spans="1:3" ht="12.75">
      <c r="A22" s="126"/>
      <c r="B22" s="127" t="s">
        <v>198</v>
      </c>
      <c r="C22" s="123">
        <v>3400</v>
      </c>
    </row>
    <row r="23" spans="1:3" ht="12.75">
      <c r="A23" s="126"/>
      <c r="B23" s="127" t="s">
        <v>229</v>
      </c>
      <c r="C23" s="123">
        <v>50</v>
      </c>
    </row>
    <row r="24" spans="1:3" ht="12.75">
      <c r="A24" s="124" t="s">
        <v>224</v>
      </c>
      <c r="B24" s="128"/>
      <c r="C24" s="121">
        <f>SUM(C25:C34)</f>
        <v>18564.3</v>
      </c>
    </row>
    <row r="25" spans="1:3" ht="12.75">
      <c r="A25" s="126"/>
      <c r="B25" s="127" t="s">
        <v>254</v>
      </c>
      <c r="C25" s="123">
        <v>10000</v>
      </c>
    </row>
    <row r="26" spans="1:3" ht="12.75">
      <c r="A26" s="126"/>
      <c r="B26" s="127" t="s">
        <v>199</v>
      </c>
      <c r="C26" s="123">
        <v>600</v>
      </c>
    </row>
    <row r="27" spans="1:3" ht="12.75">
      <c r="A27" s="126"/>
      <c r="B27" s="127" t="s">
        <v>255</v>
      </c>
      <c r="C27" s="123">
        <v>20</v>
      </c>
    </row>
    <row r="28" spans="1:3" ht="12.75">
      <c r="A28" s="126"/>
      <c r="B28" s="127" t="s">
        <v>256</v>
      </c>
      <c r="C28" s="123">
        <v>1500</v>
      </c>
    </row>
    <row r="29" spans="1:3" ht="12.75">
      <c r="A29" s="126"/>
      <c r="B29" s="127" t="s">
        <v>200</v>
      </c>
      <c r="C29" s="123">
        <v>100</v>
      </c>
    </row>
    <row r="30" spans="1:3" ht="12.75">
      <c r="A30" s="126"/>
      <c r="B30" s="127" t="s">
        <v>201</v>
      </c>
      <c r="C30" s="123">
        <v>300</v>
      </c>
    </row>
    <row r="31" spans="1:3" ht="12.75">
      <c r="A31" s="126"/>
      <c r="B31" s="127" t="s">
        <v>202</v>
      </c>
      <c r="C31" s="123">
        <v>4000</v>
      </c>
    </row>
    <row r="32" spans="1:3" ht="12.75">
      <c r="A32" s="129"/>
      <c r="B32" s="127" t="s">
        <v>203</v>
      </c>
      <c r="C32" s="123">
        <v>1500</v>
      </c>
    </row>
    <row r="33" spans="1:3" ht="12.75">
      <c r="A33" s="129"/>
      <c r="B33" s="127" t="s">
        <v>241</v>
      </c>
      <c r="C33" s="123">
        <v>500</v>
      </c>
    </row>
    <row r="34" spans="1:3" ht="12.75">
      <c r="A34" s="129"/>
      <c r="B34" s="127" t="s">
        <v>257</v>
      </c>
      <c r="C34" s="123">
        <v>44.3</v>
      </c>
    </row>
    <row r="35" spans="1:3" ht="13.5" thickBot="1">
      <c r="A35" s="130"/>
      <c r="B35" s="131"/>
      <c r="C35" s="123"/>
    </row>
    <row r="36" spans="1:3" ht="13.5" thickBot="1">
      <c r="A36" s="114" t="s">
        <v>204</v>
      </c>
      <c r="B36" s="132"/>
      <c r="C36" s="133">
        <f>SUM(C38+C39+C49+C55+C60+C68)</f>
        <v>57186</v>
      </c>
    </row>
    <row r="37" spans="1:3" ht="12.75">
      <c r="A37" s="134" t="s">
        <v>178</v>
      </c>
      <c r="B37" s="135"/>
      <c r="C37" s="136"/>
    </row>
    <row r="38" spans="1:3" ht="12.75">
      <c r="A38" s="129" t="s">
        <v>222</v>
      </c>
      <c r="B38" s="135"/>
      <c r="C38" s="137">
        <v>600</v>
      </c>
    </row>
    <row r="39" spans="1:3" ht="12.75">
      <c r="A39" s="129" t="s">
        <v>205</v>
      </c>
      <c r="B39" s="127"/>
      <c r="C39" s="137">
        <f>SUM(C40:C48)</f>
        <v>42266</v>
      </c>
    </row>
    <row r="40" spans="1:3" ht="12.75">
      <c r="A40" s="126"/>
      <c r="B40" s="127" t="s">
        <v>207</v>
      </c>
      <c r="C40" s="138">
        <v>5800</v>
      </c>
    </row>
    <row r="41" spans="1:3" ht="12.75">
      <c r="A41" s="126"/>
      <c r="B41" s="127" t="s">
        <v>206</v>
      </c>
      <c r="C41" s="138">
        <v>450</v>
      </c>
    </row>
    <row r="42" spans="1:3" ht="12.75">
      <c r="A42" s="126"/>
      <c r="B42" s="127" t="s">
        <v>223</v>
      </c>
      <c r="C42" s="138">
        <v>300</v>
      </c>
    </row>
    <row r="43" spans="1:3" ht="12.75">
      <c r="A43" s="126"/>
      <c r="B43" s="127" t="s">
        <v>258</v>
      </c>
      <c r="C43" s="138">
        <v>686</v>
      </c>
    </row>
    <row r="44" spans="1:3" ht="12.75">
      <c r="A44" s="126"/>
      <c r="B44" s="127" t="s">
        <v>208</v>
      </c>
      <c r="C44" s="139">
        <v>28000</v>
      </c>
    </row>
    <row r="45" spans="1:3" ht="12.75">
      <c r="A45" s="126"/>
      <c r="B45" s="140" t="s">
        <v>209</v>
      </c>
      <c r="C45" s="138">
        <v>3500</v>
      </c>
    </row>
    <row r="46" spans="1:3" ht="12.75">
      <c r="A46" s="126"/>
      <c r="B46" s="127" t="s">
        <v>210</v>
      </c>
      <c r="C46" s="138">
        <v>2500</v>
      </c>
    </row>
    <row r="47" spans="1:3" ht="12.75">
      <c r="A47" s="126"/>
      <c r="B47" s="127" t="s">
        <v>231</v>
      </c>
      <c r="C47" s="138">
        <v>30</v>
      </c>
    </row>
    <row r="48" spans="1:3" ht="12.75">
      <c r="A48" s="126"/>
      <c r="B48" s="127" t="s">
        <v>211</v>
      </c>
      <c r="C48" s="138">
        <v>1000</v>
      </c>
    </row>
    <row r="49" spans="1:3" ht="12.75">
      <c r="A49" s="129" t="s">
        <v>212</v>
      </c>
      <c r="B49" s="135"/>
      <c r="C49" s="137">
        <f>SUM(C50:C53)</f>
        <v>2100</v>
      </c>
    </row>
    <row r="50" spans="1:3" ht="12.75">
      <c r="A50" s="126"/>
      <c r="B50" s="127" t="s">
        <v>220</v>
      </c>
      <c r="C50" s="138">
        <v>100</v>
      </c>
    </row>
    <row r="51" spans="1:3" ht="12.75">
      <c r="A51" s="126"/>
      <c r="B51" s="127" t="s">
        <v>221</v>
      </c>
      <c r="C51" s="138">
        <v>1500</v>
      </c>
    </row>
    <row r="52" spans="1:3" ht="12.75">
      <c r="A52" s="126"/>
      <c r="B52" s="127" t="s">
        <v>242</v>
      </c>
      <c r="C52" s="138">
        <v>400</v>
      </c>
    </row>
    <row r="53" spans="1:3" ht="13.5" thickBot="1">
      <c r="A53" s="141"/>
      <c r="B53" s="142" t="s">
        <v>243</v>
      </c>
      <c r="C53" s="143">
        <v>100</v>
      </c>
    </row>
    <row r="54" spans="1:3" ht="36.75" customHeight="1" thickBot="1">
      <c r="A54" s="171" t="s">
        <v>188</v>
      </c>
      <c r="B54" s="172"/>
      <c r="C54" s="112" t="s">
        <v>247</v>
      </c>
    </row>
    <row r="55" spans="1:3" ht="12.75">
      <c r="A55" s="144" t="s">
        <v>213</v>
      </c>
      <c r="B55" s="145"/>
      <c r="C55" s="137">
        <f>SUM(C56:C59)</f>
        <v>5420</v>
      </c>
    </row>
    <row r="56" spans="1:3" ht="12.75">
      <c r="A56" s="116" t="s">
        <v>178</v>
      </c>
      <c r="B56" s="127" t="s">
        <v>214</v>
      </c>
      <c r="C56" s="138">
        <v>800</v>
      </c>
    </row>
    <row r="57" spans="1:3" ht="12.75">
      <c r="A57" s="126"/>
      <c r="B57" s="140" t="s">
        <v>215</v>
      </c>
      <c r="C57" s="138">
        <v>3100</v>
      </c>
    </row>
    <row r="58" spans="1:3" ht="12.75">
      <c r="A58" s="126"/>
      <c r="B58" s="140" t="s">
        <v>259</v>
      </c>
      <c r="C58" s="138">
        <v>20</v>
      </c>
    </row>
    <row r="59" spans="1:3" ht="12.75">
      <c r="A59" s="126"/>
      <c r="B59" s="127" t="s">
        <v>216</v>
      </c>
      <c r="C59" s="138">
        <v>1500</v>
      </c>
    </row>
    <row r="60" spans="1:3" ht="12.75">
      <c r="A60" s="129" t="s">
        <v>230</v>
      </c>
      <c r="B60" s="135"/>
      <c r="C60" s="137">
        <f>SUM(C61:C67)</f>
        <v>6600</v>
      </c>
    </row>
    <row r="61" spans="1:3" ht="12.75">
      <c r="A61" s="116" t="s">
        <v>178</v>
      </c>
      <c r="B61" s="146" t="s">
        <v>226</v>
      </c>
      <c r="C61" s="138">
        <v>3000</v>
      </c>
    </row>
    <row r="62" spans="1:3" ht="12.75">
      <c r="A62" s="126"/>
      <c r="B62" s="147" t="s">
        <v>225</v>
      </c>
      <c r="C62" s="138">
        <v>500</v>
      </c>
    </row>
    <row r="63" spans="1:3" ht="12.75">
      <c r="A63" s="126"/>
      <c r="B63" s="146" t="s">
        <v>227</v>
      </c>
      <c r="C63" s="138">
        <v>220</v>
      </c>
    </row>
    <row r="64" spans="1:3" ht="12.75">
      <c r="A64" s="126"/>
      <c r="B64" s="146" t="s">
        <v>228</v>
      </c>
      <c r="C64" s="138">
        <v>2130</v>
      </c>
    </row>
    <row r="65" spans="1:3" ht="12.75">
      <c r="A65" s="126"/>
      <c r="B65" s="146" t="s">
        <v>274</v>
      </c>
      <c r="C65" s="138">
        <v>300</v>
      </c>
    </row>
    <row r="66" spans="1:3" ht="12.75">
      <c r="A66" s="126"/>
      <c r="B66" s="146" t="s">
        <v>260</v>
      </c>
      <c r="C66" s="138">
        <v>150</v>
      </c>
    </row>
    <row r="67" spans="1:3" ht="12.75">
      <c r="A67" s="126"/>
      <c r="B67" s="146" t="s">
        <v>261</v>
      </c>
      <c r="C67" s="138">
        <v>300</v>
      </c>
    </row>
    <row r="68" spans="1:3" ht="12.75">
      <c r="A68" s="129" t="s">
        <v>262</v>
      </c>
      <c r="B68" s="135"/>
      <c r="C68" s="137">
        <v>200</v>
      </c>
    </row>
    <row r="69" spans="1:3" ht="6.75" customHeight="1" thickBot="1">
      <c r="A69" s="141"/>
      <c r="B69" s="142"/>
      <c r="C69" s="138"/>
    </row>
    <row r="70" spans="1:3" ht="13.5" thickBot="1">
      <c r="A70" s="114" t="s">
        <v>263</v>
      </c>
      <c r="B70" s="148"/>
      <c r="C70" s="133">
        <f>SUM(C71:C82)</f>
        <v>177199.69999999998</v>
      </c>
    </row>
    <row r="71" spans="1:3" ht="12.75">
      <c r="A71" s="134" t="s">
        <v>264</v>
      </c>
      <c r="B71" s="149"/>
      <c r="C71" s="138"/>
    </row>
    <row r="72" spans="1:3" ht="11.25" customHeight="1">
      <c r="A72" s="126"/>
      <c r="B72" s="127" t="s">
        <v>245</v>
      </c>
      <c r="C72" s="138">
        <v>90000</v>
      </c>
    </row>
    <row r="73" spans="1:3" ht="12.75">
      <c r="A73" s="126"/>
      <c r="B73" s="127" t="s">
        <v>246</v>
      </c>
      <c r="C73" s="138">
        <v>25000</v>
      </c>
    </row>
    <row r="74" spans="1:3" ht="12.75">
      <c r="A74" s="126"/>
      <c r="B74" s="127" t="s">
        <v>265</v>
      </c>
      <c r="C74" s="138">
        <v>4517</v>
      </c>
    </row>
    <row r="75" spans="1:4" ht="12.75">
      <c r="A75" s="126"/>
      <c r="B75" s="140" t="s">
        <v>266</v>
      </c>
      <c r="C75" s="138">
        <v>3902.8</v>
      </c>
      <c r="D75" s="150"/>
    </row>
    <row r="76" spans="1:3" ht="12.75">
      <c r="A76" s="126"/>
      <c r="B76" s="140" t="s">
        <v>244</v>
      </c>
      <c r="C76" s="138">
        <v>34277.6</v>
      </c>
    </row>
    <row r="77" spans="1:3" ht="12.75">
      <c r="A77" s="126"/>
      <c r="B77" s="140" t="s">
        <v>267</v>
      </c>
      <c r="C77" s="138">
        <v>1123.3</v>
      </c>
    </row>
    <row r="78" spans="1:5" ht="12.75">
      <c r="A78" s="126"/>
      <c r="B78" s="140" t="s">
        <v>268</v>
      </c>
      <c r="C78" s="138">
        <v>4345</v>
      </c>
      <c r="E78" s="150"/>
    </row>
    <row r="79" spans="1:3" ht="12.75">
      <c r="A79" s="116" t="s">
        <v>269</v>
      </c>
      <c r="B79" s="140"/>
      <c r="C79" s="138"/>
    </row>
    <row r="80" spans="1:3" ht="12" customHeight="1">
      <c r="A80" s="116"/>
      <c r="B80" s="140" t="s">
        <v>270</v>
      </c>
      <c r="C80" s="138">
        <v>5534</v>
      </c>
    </row>
    <row r="81" spans="1:3" ht="12.75">
      <c r="A81" s="116" t="s">
        <v>271</v>
      </c>
      <c r="B81" s="151"/>
      <c r="C81" s="138">
        <v>2500</v>
      </c>
    </row>
    <row r="82" spans="1:3" ht="12.75">
      <c r="A82" s="152" t="s">
        <v>217</v>
      </c>
      <c r="B82" s="151"/>
      <c r="C82" s="138">
        <v>6000</v>
      </c>
    </row>
    <row r="83" spans="1:3" ht="6.75" customHeight="1" thickBot="1">
      <c r="A83" s="141"/>
      <c r="B83" s="153"/>
      <c r="C83" s="143"/>
    </row>
    <row r="84" spans="1:3" ht="13.5" thickBot="1">
      <c r="A84" s="114" t="s">
        <v>218</v>
      </c>
      <c r="B84" s="154"/>
      <c r="C84" s="133">
        <f>SUM(C85:C88)</f>
        <v>30000</v>
      </c>
    </row>
    <row r="85" spans="1:3" ht="12.75">
      <c r="A85" s="134" t="s">
        <v>178</v>
      </c>
      <c r="B85" s="149"/>
      <c r="C85" s="138"/>
    </row>
    <row r="86" spans="1:3" ht="12.75">
      <c r="A86" s="126"/>
      <c r="B86" s="127" t="s">
        <v>232</v>
      </c>
      <c r="C86" s="138">
        <v>25000</v>
      </c>
    </row>
    <row r="87" spans="1:3" ht="12.75">
      <c r="A87" s="126"/>
      <c r="B87" s="127" t="s">
        <v>233</v>
      </c>
      <c r="C87" s="138">
        <v>4000</v>
      </c>
    </row>
    <row r="88" spans="1:3" ht="12.75">
      <c r="A88" s="126"/>
      <c r="B88" s="127" t="s">
        <v>272</v>
      </c>
      <c r="C88" s="138">
        <v>1000</v>
      </c>
    </row>
    <row r="89" spans="1:3" ht="8.25" customHeight="1" thickBot="1">
      <c r="A89" s="141"/>
      <c r="B89" s="127"/>
      <c r="C89" s="138"/>
    </row>
    <row r="90" spans="1:3" ht="13.5" thickBot="1">
      <c r="A90" s="155" t="s">
        <v>239</v>
      </c>
      <c r="B90" s="156"/>
      <c r="C90" s="157">
        <f>C84+C70+C36+C4</f>
        <v>557650</v>
      </c>
    </row>
    <row r="91" spans="1:3" ht="12.75">
      <c r="A91" s="158"/>
      <c r="B91" s="158"/>
      <c r="C91" s="158"/>
    </row>
    <row r="92" spans="1:3" ht="29.25" customHeight="1">
      <c r="A92" s="158"/>
      <c r="B92" s="158"/>
      <c r="C92" s="158"/>
    </row>
    <row r="93" ht="19.5" customHeight="1" thickBot="1"/>
    <row r="94" spans="1:3" ht="13.5" thickBot="1">
      <c r="A94" s="159" t="s">
        <v>234</v>
      </c>
      <c r="B94" s="159"/>
      <c r="C94" s="160" t="s">
        <v>273</v>
      </c>
    </row>
    <row r="95" spans="1:3" ht="12.75">
      <c r="A95" s="173" t="s">
        <v>235</v>
      </c>
      <c r="B95" s="174"/>
      <c r="C95" s="161">
        <f>C4</f>
        <v>293264.3</v>
      </c>
    </row>
    <row r="96" spans="1:3" ht="12.75">
      <c r="A96" s="162" t="s">
        <v>236</v>
      </c>
      <c r="B96" s="162"/>
      <c r="C96" s="161">
        <f>C36</f>
        <v>57186</v>
      </c>
    </row>
    <row r="97" spans="1:3" ht="12.75">
      <c r="A97" s="164" t="s">
        <v>237</v>
      </c>
      <c r="B97" s="165"/>
      <c r="C97" s="161">
        <f>C70</f>
        <v>177199.69999999998</v>
      </c>
    </row>
    <row r="98" spans="1:3" ht="13.5" thickBot="1">
      <c r="A98" s="166" t="s">
        <v>238</v>
      </c>
      <c r="B98" s="167"/>
      <c r="C98" s="161">
        <f>C84</f>
        <v>30000</v>
      </c>
    </row>
    <row r="99" spans="1:3" ht="13.5" thickBot="1">
      <c r="A99" s="168" t="s">
        <v>239</v>
      </c>
      <c r="B99" s="169"/>
      <c r="C99" s="163">
        <f>SUM(C95:C98)</f>
        <v>557650</v>
      </c>
    </row>
    <row r="103" spans="2:3" ht="12.75">
      <c r="B103" s="158"/>
      <c r="C103" s="158"/>
    </row>
    <row r="104" spans="2:3" ht="12.75">
      <c r="B104" s="158"/>
      <c r="C104" s="158"/>
    </row>
    <row r="105" spans="2:3" ht="12.75">
      <c r="B105" s="158"/>
      <c r="C105" s="158"/>
    </row>
    <row r="106" spans="2:3" ht="12.75">
      <c r="B106" s="158"/>
      <c r="C106" s="158"/>
    </row>
    <row r="107" spans="2:3" ht="12.75">
      <c r="B107" s="158"/>
      <c r="C107" s="158"/>
    </row>
    <row r="108" spans="2:3" ht="12.75">
      <c r="B108" s="158"/>
      <c r="C108" s="158"/>
    </row>
    <row r="109" spans="2:3" ht="12.75">
      <c r="B109" s="158"/>
      <c r="C109" s="158"/>
    </row>
    <row r="110" spans="2:3" ht="12.75">
      <c r="B110" s="158"/>
      <c r="C110" s="158"/>
    </row>
    <row r="111" spans="2:3" ht="12.75">
      <c r="B111" s="158"/>
      <c r="C111" s="158"/>
    </row>
    <row r="112" spans="2:3" ht="12.75">
      <c r="B112" s="158"/>
      <c r="C112" s="158"/>
    </row>
    <row r="113" spans="2:3" ht="12.75">
      <c r="B113" s="158"/>
      <c r="C113" s="158"/>
    </row>
    <row r="114" spans="2:3" ht="12.75">
      <c r="B114" s="158"/>
      <c r="C114" s="158"/>
    </row>
    <row r="115" spans="2:3" ht="12.75">
      <c r="B115" s="158"/>
      <c r="C115" s="158"/>
    </row>
    <row r="116" spans="2:3" ht="12.75">
      <c r="B116" s="158"/>
      <c r="C116" s="158"/>
    </row>
    <row r="117" spans="2:3" ht="12.75">
      <c r="B117" s="158"/>
      <c r="C117" s="158"/>
    </row>
    <row r="118" spans="2:3" ht="12.75">
      <c r="B118" s="158"/>
      <c r="C118" s="158"/>
    </row>
    <row r="119" spans="2:3" ht="12.75">
      <c r="B119" s="158"/>
      <c r="C119" s="158"/>
    </row>
    <row r="120" spans="2:3" ht="12.75">
      <c r="B120" s="158"/>
      <c r="C120" s="158"/>
    </row>
    <row r="121" spans="2:3" ht="12.75">
      <c r="B121" s="158"/>
      <c r="C121" s="158"/>
    </row>
    <row r="122" spans="2:3" ht="12.75">
      <c r="B122" s="158"/>
      <c r="C122" s="158"/>
    </row>
    <row r="123" spans="2:3" ht="12.75">
      <c r="B123" s="158"/>
      <c r="C123" s="158"/>
    </row>
    <row r="124" spans="2:3" ht="12.75">
      <c r="B124" s="158"/>
      <c r="C124" s="158"/>
    </row>
    <row r="125" spans="2:3" ht="12.75">
      <c r="B125" s="158"/>
      <c r="C125" s="158"/>
    </row>
    <row r="126" spans="2:3" ht="12.75">
      <c r="B126" s="158"/>
      <c r="C126" s="158"/>
    </row>
    <row r="127" spans="2:3" ht="12.75">
      <c r="B127" s="158"/>
      <c r="C127" s="158"/>
    </row>
    <row r="128" spans="2:3" ht="12.75">
      <c r="B128" s="158"/>
      <c r="C128" s="158"/>
    </row>
    <row r="129" spans="2:3" ht="12.75">
      <c r="B129" s="158"/>
      <c r="C129" s="158"/>
    </row>
    <row r="130" spans="2:3" ht="12.75">
      <c r="B130" s="158"/>
      <c r="C130" s="158"/>
    </row>
    <row r="131" spans="2:3" ht="12.75">
      <c r="B131" s="158"/>
      <c r="C131" s="158"/>
    </row>
    <row r="132" spans="2:3" ht="12.75">
      <c r="B132" s="158"/>
      <c r="C132" s="158"/>
    </row>
    <row r="133" spans="2:3" ht="12.75">
      <c r="B133" s="158"/>
      <c r="C133" s="158"/>
    </row>
    <row r="134" spans="2:3" ht="12.75">
      <c r="B134" s="158"/>
      <c r="C134" s="158"/>
    </row>
    <row r="135" spans="2:3" ht="12.75">
      <c r="B135" s="158"/>
      <c r="C135" s="158"/>
    </row>
    <row r="136" spans="2:3" ht="12.75">
      <c r="B136" s="158"/>
      <c r="C136" s="158"/>
    </row>
    <row r="137" spans="2:3" ht="12.75">
      <c r="B137" s="158"/>
      <c r="C137" s="158"/>
    </row>
    <row r="138" spans="2:3" ht="12.75">
      <c r="B138" s="158"/>
      <c r="C138" s="158"/>
    </row>
    <row r="139" spans="2:3" ht="12.75">
      <c r="B139" s="158"/>
      <c r="C139" s="158"/>
    </row>
    <row r="140" spans="2:3" ht="12.75">
      <c r="B140" s="158"/>
      <c r="C140" s="158"/>
    </row>
    <row r="141" spans="2:3" ht="12.75">
      <c r="B141" s="158"/>
      <c r="C141" s="158"/>
    </row>
    <row r="142" spans="2:3" ht="12.75">
      <c r="B142" s="158"/>
      <c r="C142" s="158"/>
    </row>
    <row r="143" spans="2:3" ht="12.75">
      <c r="B143" s="158"/>
      <c r="C143" s="158"/>
    </row>
    <row r="144" spans="2:3" ht="12.75">
      <c r="B144" s="158"/>
      <c r="C144" s="158"/>
    </row>
    <row r="145" spans="2:3" ht="12.75">
      <c r="B145" s="158"/>
      <c r="C145" s="158"/>
    </row>
    <row r="146" spans="2:3" ht="12.75">
      <c r="B146" s="158"/>
      <c r="C146" s="158"/>
    </row>
    <row r="147" spans="2:3" ht="12.75">
      <c r="B147" s="158"/>
      <c r="C147" s="158"/>
    </row>
    <row r="148" spans="2:3" ht="12.75">
      <c r="B148" s="158"/>
      <c r="C148" s="158"/>
    </row>
    <row r="149" spans="2:3" ht="12.75">
      <c r="B149" s="158"/>
      <c r="C149" s="158"/>
    </row>
    <row r="150" spans="2:3" ht="12.75">
      <c r="B150" s="158"/>
      <c r="C150" s="158"/>
    </row>
    <row r="151" spans="2:3" ht="12.75">
      <c r="B151" s="158"/>
      <c r="C151" s="158"/>
    </row>
    <row r="152" spans="2:3" ht="12.75">
      <c r="B152" s="158"/>
      <c r="C152" s="158"/>
    </row>
    <row r="153" spans="2:3" ht="12.75">
      <c r="B153" s="158"/>
      <c r="C153" s="158"/>
    </row>
    <row r="154" spans="2:3" ht="12.75">
      <c r="B154" s="158"/>
      <c r="C154" s="158"/>
    </row>
    <row r="155" spans="2:3" ht="12.75">
      <c r="B155" s="158"/>
      <c r="C155" s="158"/>
    </row>
    <row r="156" spans="2:3" ht="12.75">
      <c r="B156" s="158"/>
      <c r="C156" s="158"/>
    </row>
    <row r="157" spans="2:3" ht="12.75">
      <c r="B157" s="158"/>
      <c r="C157" s="158"/>
    </row>
    <row r="158" spans="2:3" ht="12.75">
      <c r="B158" s="158"/>
      <c r="C158" s="158"/>
    </row>
    <row r="159" spans="2:3" ht="12.75">
      <c r="B159" s="158"/>
      <c r="C159" s="158"/>
    </row>
    <row r="160" spans="2:3" ht="12.75">
      <c r="B160" s="158"/>
      <c r="C160" s="158"/>
    </row>
    <row r="161" spans="2:3" ht="12.75">
      <c r="B161" s="158"/>
      <c r="C161" s="158"/>
    </row>
    <row r="162" spans="2:3" ht="12.75">
      <c r="B162" s="158"/>
      <c r="C162" s="158"/>
    </row>
    <row r="163" spans="2:3" ht="12.75">
      <c r="B163" s="158"/>
      <c r="C163" s="158"/>
    </row>
    <row r="164" spans="2:3" ht="12.75">
      <c r="B164" s="158"/>
      <c r="C164" s="158"/>
    </row>
    <row r="165" spans="2:3" ht="12.75">
      <c r="B165" s="158"/>
      <c r="C165" s="158"/>
    </row>
    <row r="166" spans="2:3" ht="12.75">
      <c r="B166" s="158"/>
      <c r="C166" s="158"/>
    </row>
    <row r="167" spans="2:3" ht="12.75">
      <c r="B167" s="158"/>
      <c r="C167" s="158"/>
    </row>
    <row r="168" spans="2:3" ht="12.75">
      <c r="B168" s="158"/>
      <c r="C168" s="158"/>
    </row>
    <row r="169" spans="2:3" ht="12.75">
      <c r="B169" s="158"/>
      <c r="C169" s="158"/>
    </row>
    <row r="170" spans="2:3" ht="12.75">
      <c r="B170" s="158"/>
      <c r="C170" s="158"/>
    </row>
    <row r="171" spans="2:3" ht="12.75">
      <c r="B171" s="158"/>
      <c r="C171" s="158"/>
    </row>
    <row r="172" spans="2:3" ht="12.75">
      <c r="B172" s="158"/>
      <c r="C172" s="158"/>
    </row>
    <row r="173" spans="2:3" ht="12.75">
      <c r="B173" s="158"/>
      <c r="C173" s="158"/>
    </row>
    <row r="174" spans="2:3" ht="12.75">
      <c r="B174" s="158"/>
      <c r="C174" s="158"/>
    </row>
    <row r="175" spans="2:3" ht="12.75">
      <c r="B175" s="158"/>
      <c r="C175" s="158"/>
    </row>
    <row r="176" spans="2:3" ht="12.75">
      <c r="B176" s="158"/>
      <c r="C176" s="158"/>
    </row>
    <row r="177" spans="2:3" ht="12.75">
      <c r="B177" s="158"/>
      <c r="C177" s="158"/>
    </row>
    <row r="178" spans="2:3" ht="12.75">
      <c r="B178" s="158"/>
      <c r="C178" s="158"/>
    </row>
    <row r="179" spans="2:3" ht="12.75">
      <c r="B179" s="158"/>
      <c r="C179" s="158"/>
    </row>
    <row r="180" spans="2:3" ht="12.75">
      <c r="B180" s="158"/>
      <c r="C180" s="158"/>
    </row>
    <row r="181" spans="2:3" ht="12.75">
      <c r="B181" s="158"/>
      <c r="C181" s="158"/>
    </row>
    <row r="182" spans="2:3" ht="12.75">
      <c r="B182" s="158"/>
      <c r="C182" s="158"/>
    </row>
    <row r="183" spans="2:3" ht="12.75">
      <c r="B183" s="158"/>
      <c r="C183" s="158"/>
    </row>
    <row r="184" spans="2:3" ht="12.75">
      <c r="B184" s="158"/>
      <c r="C184" s="158"/>
    </row>
    <row r="185" spans="2:3" ht="12.75">
      <c r="B185" s="158"/>
      <c r="C185" s="158"/>
    </row>
    <row r="186" spans="2:3" ht="12.75">
      <c r="B186" s="158"/>
      <c r="C186" s="158"/>
    </row>
    <row r="187" spans="2:3" ht="12.75">
      <c r="B187" s="158"/>
      <c r="C187" s="158"/>
    </row>
    <row r="188" spans="2:3" ht="12.75">
      <c r="B188" s="158"/>
      <c r="C188" s="158"/>
    </row>
    <row r="189" spans="2:3" ht="12.75">
      <c r="B189" s="158"/>
      <c r="C189" s="158"/>
    </row>
    <row r="190" spans="2:3" ht="12.75">
      <c r="B190" s="158"/>
      <c r="C190" s="158"/>
    </row>
    <row r="191" spans="2:3" ht="12.75">
      <c r="B191" s="158"/>
      <c r="C191" s="158"/>
    </row>
    <row r="192" spans="2:3" ht="12.75">
      <c r="B192" s="158"/>
      <c r="C192" s="158"/>
    </row>
    <row r="193" spans="2:3" ht="12.75">
      <c r="B193" s="158"/>
      <c r="C193" s="158"/>
    </row>
    <row r="194" spans="2:3" ht="12.75">
      <c r="B194" s="158"/>
      <c r="C194" s="158"/>
    </row>
    <row r="195" spans="2:3" ht="12.75">
      <c r="B195" s="158"/>
      <c r="C195" s="158"/>
    </row>
    <row r="196" spans="2:3" ht="12.75">
      <c r="B196" s="158"/>
      <c r="C196" s="158"/>
    </row>
    <row r="197" spans="2:3" ht="12.75">
      <c r="B197" s="158"/>
      <c r="C197" s="158"/>
    </row>
    <row r="198" spans="2:3" ht="12.75">
      <c r="B198" s="158"/>
      <c r="C198" s="158"/>
    </row>
    <row r="199" spans="2:3" ht="12.75">
      <c r="B199" s="158"/>
      <c r="C199" s="158"/>
    </row>
    <row r="200" spans="2:3" ht="12.75">
      <c r="B200" s="158"/>
      <c r="C200" s="158"/>
    </row>
  </sheetData>
  <mergeCells count="7">
    <mergeCell ref="A97:B97"/>
    <mergeCell ref="A98:B98"/>
    <mergeCell ref="A99:B99"/>
    <mergeCell ref="A1:C1"/>
    <mergeCell ref="A3:B3"/>
    <mergeCell ref="A54:B54"/>
    <mergeCell ref="A95:B9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5"/>
  <sheetViews>
    <sheetView workbookViewId="0" topLeftCell="A1">
      <selection activeCell="A1" sqref="A1:J1"/>
    </sheetView>
  </sheetViews>
  <sheetFormatPr defaultColWidth="9.00390625" defaultRowHeight="12.75"/>
  <cols>
    <col min="1" max="1" width="7.25390625" style="0" customWidth="1"/>
    <col min="6" max="6" width="8.875" style="0" customWidth="1"/>
    <col min="7" max="8" width="8.25390625" style="0" customWidth="1"/>
    <col min="10" max="10" width="11.375" style="0" customWidth="1"/>
  </cols>
  <sheetData>
    <row r="1" spans="1:10" ht="28.5" customHeight="1">
      <c r="A1" s="175" t="s">
        <v>276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5.75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6.5" customHeight="1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7" customHeight="1" thickBot="1">
      <c r="A4" s="2"/>
      <c r="G4" s="3" t="s">
        <v>1</v>
      </c>
      <c r="H4" s="4" t="s">
        <v>2</v>
      </c>
      <c r="I4" s="4" t="s">
        <v>3</v>
      </c>
      <c r="J4" s="5" t="s">
        <v>4</v>
      </c>
    </row>
    <row r="5" spans="1:10" ht="12.75">
      <c r="A5" s="6">
        <f>SUM(J6:J8)</f>
        <v>2708</v>
      </c>
      <c r="B5" s="7" t="s">
        <v>5</v>
      </c>
      <c r="C5" s="8"/>
      <c r="D5" s="8"/>
      <c r="E5" s="8" t="s">
        <v>6</v>
      </c>
      <c r="F5" s="8"/>
      <c r="G5" s="9"/>
      <c r="H5" s="9"/>
      <c r="I5" s="9"/>
      <c r="J5" s="10"/>
    </row>
    <row r="6" spans="1:10" ht="12.75">
      <c r="A6" s="11"/>
      <c r="B6" s="12" t="s">
        <v>7</v>
      </c>
      <c r="C6" s="12"/>
      <c r="D6" s="12"/>
      <c r="E6" s="12"/>
      <c r="F6" s="12"/>
      <c r="G6" s="13">
        <v>8</v>
      </c>
      <c r="H6" s="13"/>
      <c r="I6" s="13"/>
      <c r="J6" s="14">
        <f>SUM(G6:I6)</f>
        <v>8</v>
      </c>
    </row>
    <row r="7" spans="1:10" ht="12.75">
      <c r="A7" s="11"/>
      <c r="B7" s="15" t="s">
        <v>8</v>
      </c>
      <c r="C7" s="12"/>
      <c r="D7" s="12"/>
      <c r="E7" s="12"/>
      <c r="F7" s="12"/>
      <c r="G7" s="13">
        <v>2400</v>
      </c>
      <c r="H7" s="13"/>
      <c r="I7" s="13"/>
      <c r="J7" s="14">
        <f>SUM(G7:I7)</f>
        <v>2400</v>
      </c>
    </row>
    <row r="8" spans="1:10" ht="12.75">
      <c r="A8" s="11"/>
      <c r="B8" s="15" t="s">
        <v>9</v>
      </c>
      <c r="C8" s="12"/>
      <c r="D8" s="12"/>
      <c r="E8" s="12"/>
      <c r="F8" s="12"/>
      <c r="G8" s="13">
        <v>300</v>
      </c>
      <c r="H8" s="13"/>
      <c r="I8" s="13"/>
      <c r="J8" s="14">
        <f>SUM(G8:I8)</f>
        <v>300</v>
      </c>
    </row>
    <row r="9" spans="1:10" ht="13.5" thickBot="1">
      <c r="A9" s="16"/>
      <c r="B9" s="17"/>
      <c r="C9" s="18"/>
      <c r="D9" s="18"/>
      <c r="E9" s="18"/>
      <c r="F9" s="18"/>
      <c r="G9" s="19"/>
      <c r="H9" s="19"/>
      <c r="I9" s="19"/>
      <c r="J9" s="20"/>
    </row>
    <row r="10" spans="1:10" ht="12.75">
      <c r="A10" s="6">
        <f>SUM(A11:A88)</f>
        <v>173650</v>
      </c>
      <c r="B10" s="7" t="s">
        <v>10</v>
      </c>
      <c r="C10" s="8"/>
      <c r="D10" s="8"/>
      <c r="E10" s="8" t="s">
        <v>11</v>
      </c>
      <c r="F10" s="8"/>
      <c r="G10" s="21"/>
      <c r="H10" s="21"/>
      <c r="I10" s="21"/>
      <c r="J10" s="22"/>
    </row>
    <row r="11" spans="1:10" ht="12.75">
      <c r="A11" s="23">
        <f>SUM(J12:J27)</f>
        <v>38910</v>
      </c>
      <c r="B11" s="24" t="s">
        <v>12</v>
      </c>
      <c r="C11" s="12"/>
      <c r="D11" s="12"/>
      <c r="E11" s="12"/>
      <c r="F11" s="12"/>
      <c r="G11" s="13"/>
      <c r="H11" s="13"/>
      <c r="I11" s="13"/>
      <c r="J11" s="14"/>
    </row>
    <row r="12" spans="1:10" ht="12.75">
      <c r="A12" s="23"/>
      <c r="B12" s="25" t="s">
        <v>164</v>
      </c>
      <c r="C12" s="26"/>
      <c r="D12" s="26"/>
      <c r="E12" s="26"/>
      <c r="F12" s="26"/>
      <c r="G12" s="13"/>
      <c r="H12" s="13"/>
      <c r="I12" s="13">
        <v>500</v>
      </c>
      <c r="J12" s="14">
        <f>SUM(G12:I12)</f>
        <v>500</v>
      </c>
    </row>
    <row r="13" spans="1:10" ht="12.75">
      <c r="A13" s="23"/>
      <c r="B13" s="25" t="s">
        <v>13</v>
      </c>
      <c r="C13" s="26"/>
      <c r="D13" s="26"/>
      <c r="E13" s="26"/>
      <c r="F13" s="26"/>
      <c r="G13" s="13"/>
      <c r="H13" s="13"/>
      <c r="I13" s="13"/>
      <c r="J13" s="14"/>
    </row>
    <row r="14" spans="1:10" ht="12.75">
      <c r="A14" s="23"/>
      <c r="B14" s="25" t="s">
        <v>165</v>
      </c>
      <c r="C14" s="26"/>
      <c r="D14" s="26"/>
      <c r="E14" s="26"/>
      <c r="F14" s="26"/>
      <c r="G14" s="13"/>
      <c r="H14" s="13"/>
      <c r="I14" s="13">
        <v>4000</v>
      </c>
      <c r="J14" s="14">
        <f>SUM(G14:I14)</f>
        <v>4000</v>
      </c>
    </row>
    <row r="15" spans="1:10" ht="12.75">
      <c r="A15" s="23"/>
      <c r="B15" s="25" t="s">
        <v>14</v>
      </c>
      <c r="C15" s="26"/>
      <c r="D15" s="26"/>
      <c r="E15" s="26"/>
      <c r="F15" s="26"/>
      <c r="G15" s="13"/>
      <c r="H15" s="13"/>
      <c r="I15" s="13"/>
      <c r="J15" s="14"/>
    </row>
    <row r="16" spans="1:10" ht="12.75">
      <c r="A16" s="23"/>
      <c r="B16" s="25" t="s">
        <v>166</v>
      </c>
      <c r="C16" s="26"/>
      <c r="D16" s="26"/>
      <c r="E16" s="26"/>
      <c r="F16" s="26"/>
      <c r="G16" s="13"/>
      <c r="H16" s="27"/>
      <c r="I16" s="13">
        <v>1000</v>
      </c>
      <c r="J16" s="14">
        <f>SUM(G16:I16)</f>
        <v>1000</v>
      </c>
    </row>
    <row r="17" spans="1:10" ht="12.75">
      <c r="A17" s="23"/>
      <c r="B17" s="25" t="s">
        <v>15</v>
      </c>
      <c r="C17" s="28"/>
      <c r="D17" s="26"/>
      <c r="E17" s="26"/>
      <c r="F17" s="26"/>
      <c r="G17" s="13"/>
      <c r="H17" s="27"/>
      <c r="I17" s="13"/>
      <c r="J17" s="14"/>
    </row>
    <row r="18" spans="1:13" ht="12.75">
      <c r="A18" s="23"/>
      <c r="B18" s="25" t="s">
        <v>167</v>
      </c>
      <c r="C18" s="26"/>
      <c r="D18" s="26"/>
      <c r="E18" s="26"/>
      <c r="F18" s="26"/>
      <c r="G18" s="13"/>
      <c r="H18" s="27"/>
      <c r="I18" s="13">
        <v>16500</v>
      </c>
      <c r="J18" s="14">
        <f>SUM(G18:I18)</f>
        <v>16500</v>
      </c>
      <c r="M18" s="29"/>
    </row>
    <row r="19" spans="1:10" ht="12.75">
      <c r="A19" s="23"/>
      <c r="B19" s="25" t="s">
        <v>16</v>
      </c>
      <c r="C19" s="26"/>
      <c r="D19" s="26"/>
      <c r="E19" s="26"/>
      <c r="F19" s="26"/>
      <c r="G19" s="13"/>
      <c r="H19" s="27"/>
      <c r="I19" s="13"/>
      <c r="J19" s="14"/>
    </row>
    <row r="20" spans="1:10" ht="12.75">
      <c r="A20" s="23"/>
      <c r="B20" s="25" t="s">
        <v>17</v>
      </c>
      <c r="C20" s="26"/>
      <c r="D20" s="26"/>
      <c r="E20" s="26"/>
      <c r="F20" s="26"/>
      <c r="G20" s="13"/>
      <c r="H20" s="27"/>
      <c r="I20" s="13">
        <v>5000</v>
      </c>
      <c r="J20" s="14">
        <f aca="true" t="shared" si="0" ref="J20:J27">SUM(G20:I20)</f>
        <v>5000</v>
      </c>
    </row>
    <row r="21" spans="1:10" ht="12.75">
      <c r="A21" s="23"/>
      <c r="B21" s="25" t="s">
        <v>18</v>
      </c>
      <c r="C21" s="26"/>
      <c r="D21" s="26"/>
      <c r="E21" s="26"/>
      <c r="F21" s="26"/>
      <c r="G21" s="13"/>
      <c r="H21" s="27"/>
      <c r="I21" s="13">
        <v>1000</v>
      </c>
      <c r="J21" s="14">
        <f t="shared" si="0"/>
        <v>1000</v>
      </c>
    </row>
    <row r="22" spans="1:10" ht="12.75">
      <c r="A22" s="23"/>
      <c r="B22" s="25" t="s">
        <v>19</v>
      </c>
      <c r="C22" s="26"/>
      <c r="D22" s="26"/>
      <c r="E22" s="26"/>
      <c r="F22" s="26"/>
      <c r="G22" s="13"/>
      <c r="H22" s="27"/>
      <c r="I22" s="13">
        <v>250</v>
      </c>
      <c r="J22" s="14">
        <f t="shared" si="0"/>
        <v>250</v>
      </c>
    </row>
    <row r="23" spans="1:10" ht="12.75">
      <c r="A23" s="23"/>
      <c r="B23" s="25" t="s">
        <v>20</v>
      </c>
      <c r="C23" s="26"/>
      <c r="D23" s="26"/>
      <c r="E23" s="26"/>
      <c r="F23" s="26"/>
      <c r="G23" s="13"/>
      <c r="H23" s="13">
        <v>70</v>
      </c>
      <c r="I23" s="13"/>
      <c r="J23" s="14">
        <f t="shared" si="0"/>
        <v>70</v>
      </c>
    </row>
    <row r="24" spans="1:10" ht="12.75">
      <c r="A24" s="23"/>
      <c r="B24" s="25" t="s">
        <v>21</v>
      </c>
      <c r="C24" s="26"/>
      <c r="D24" s="26"/>
      <c r="E24" s="26"/>
      <c r="F24" s="26"/>
      <c r="G24" s="13"/>
      <c r="H24" s="13">
        <v>40</v>
      </c>
      <c r="I24" s="13"/>
      <c r="J24" s="14">
        <f t="shared" si="0"/>
        <v>40</v>
      </c>
    </row>
    <row r="25" spans="1:10" ht="12.75">
      <c r="A25" s="23"/>
      <c r="B25" s="25" t="s">
        <v>22</v>
      </c>
      <c r="C25" s="26"/>
      <c r="D25" s="26"/>
      <c r="E25" s="26"/>
      <c r="F25" s="26"/>
      <c r="G25" s="13"/>
      <c r="H25" s="13">
        <v>750</v>
      </c>
      <c r="I25" s="13"/>
      <c r="J25" s="14">
        <f t="shared" si="0"/>
        <v>750</v>
      </c>
    </row>
    <row r="26" spans="1:10" ht="12.75">
      <c r="A26" s="23"/>
      <c r="B26" s="25" t="s">
        <v>23</v>
      </c>
      <c r="C26" s="26"/>
      <c r="D26" s="26"/>
      <c r="E26" s="26"/>
      <c r="F26" s="26"/>
      <c r="G26" s="13"/>
      <c r="H26" s="27"/>
      <c r="I26" s="13">
        <v>9000</v>
      </c>
      <c r="J26" s="14">
        <f t="shared" si="0"/>
        <v>9000</v>
      </c>
    </row>
    <row r="27" spans="1:10" ht="12.75">
      <c r="A27" s="23"/>
      <c r="B27" s="25" t="s">
        <v>24</v>
      </c>
      <c r="C27" s="26"/>
      <c r="D27" s="26"/>
      <c r="E27" s="26"/>
      <c r="F27" s="26"/>
      <c r="G27" s="13"/>
      <c r="H27" s="27">
        <v>800</v>
      </c>
      <c r="I27" s="13"/>
      <c r="J27" s="14">
        <f t="shared" si="0"/>
        <v>800</v>
      </c>
    </row>
    <row r="28" spans="1:10" ht="6.75" customHeight="1">
      <c r="A28" s="23"/>
      <c r="B28" s="30"/>
      <c r="C28" s="26"/>
      <c r="D28" s="26"/>
      <c r="E28" s="26"/>
      <c r="F28" s="26"/>
      <c r="G28" s="13"/>
      <c r="H28" s="27"/>
      <c r="I28" s="13"/>
      <c r="J28" s="14"/>
    </row>
    <row r="29" spans="1:10" ht="12.75">
      <c r="A29" s="23">
        <f>SUM(J30:J45)</f>
        <v>31170</v>
      </c>
      <c r="B29" s="24" t="s">
        <v>25</v>
      </c>
      <c r="C29" s="26"/>
      <c r="D29" s="26"/>
      <c r="E29" s="26"/>
      <c r="F29" s="26"/>
      <c r="G29" s="13"/>
      <c r="H29" s="27"/>
      <c r="I29" s="13"/>
      <c r="J29" s="14"/>
    </row>
    <row r="30" spans="1:10" ht="12.75">
      <c r="A30" s="23"/>
      <c r="B30" s="26" t="s">
        <v>26</v>
      </c>
      <c r="C30" s="26"/>
      <c r="D30" s="26"/>
      <c r="E30" s="31"/>
      <c r="F30" s="26"/>
      <c r="G30" s="13"/>
      <c r="H30" s="27">
        <v>1550</v>
      </c>
      <c r="I30" s="13">
        <v>500</v>
      </c>
      <c r="J30" s="14">
        <f>SUM(G30:I30)</f>
        <v>2050</v>
      </c>
    </row>
    <row r="31" spans="1:10" ht="12.75">
      <c r="A31" s="23"/>
      <c r="B31" s="25" t="s">
        <v>27</v>
      </c>
      <c r="C31" s="26"/>
      <c r="D31" s="26"/>
      <c r="E31" s="31"/>
      <c r="F31" s="26"/>
      <c r="G31" s="13"/>
      <c r="H31" s="27"/>
      <c r="I31" s="13"/>
      <c r="J31" s="14"/>
    </row>
    <row r="32" spans="1:10" ht="12.75">
      <c r="A32" s="23"/>
      <c r="B32" s="25" t="s">
        <v>28</v>
      </c>
      <c r="C32" s="26"/>
      <c r="D32" s="26"/>
      <c r="E32" s="31"/>
      <c r="F32" s="26"/>
      <c r="G32" s="13"/>
      <c r="H32" s="27"/>
      <c r="I32" s="13"/>
      <c r="J32" s="14"/>
    </row>
    <row r="33" spans="1:10" ht="12.75">
      <c r="A33" s="23"/>
      <c r="B33" s="25" t="s">
        <v>29</v>
      </c>
      <c r="C33" s="26"/>
      <c r="D33" s="26"/>
      <c r="E33" s="31"/>
      <c r="F33" s="26"/>
      <c r="G33" s="13"/>
      <c r="H33" s="27"/>
      <c r="I33" s="13"/>
      <c r="J33" s="14"/>
    </row>
    <row r="34" spans="1:10" ht="12.75">
      <c r="A34" s="23"/>
      <c r="B34" s="25" t="s">
        <v>30</v>
      </c>
      <c r="C34" s="26"/>
      <c r="D34" s="26"/>
      <c r="E34" s="31"/>
      <c r="F34" s="26"/>
      <c r="G34" s="13"/>
      <c r="H34" s="27"/>
      <c r="I34" s="13"/>
      <c r="J34" s="14"/>
    </row>
    <row r="35" spans="1:10" ht="7.5" customHeight="1">
      <c r="A35" s="23"/>
      <c r="B35" s="25"/>
      <c r="C35" s="26"/>
      <c r="D35" s="26"/>
      <c r="E35" s="31"/>
      <c r="F35" s="26"/>
      <c r="G35" s="13"/>
      <c r="H35" s="27"/>
      <c r="I35" s="13"/>
      <c r="J35" s="14"/>
    </row>
    <row r="36" spans="1:10" ht="12.75">
      <c r="A36" s="23"/>
      <c r="B36" s="26" t="s">
        <v>31</v>
      </c>
      <c r="C36" s="26"/>
      <c r="D36" s="26"/>
      <c r="E36" s="32"/>
      <c r="F36" s="26"/>
      <c r="G36" s="13"/>
      <c r="H36" s="27"/>
      <c r="I36" s="13">
        <v>2520</v>
      </c>
      <c r="J36" s="14">
        <f>SUM(G36:I36)</f>
        <v>2520</v>
      </c>
    </row>
    <row r="37" spans="1:10" ht="12.75">
      <c r="A37" s="23"/>
      <c r="B37" s="25" t="s">
        <v>32</v>
      </c>
      <c r="C37" s="26"/>
      <c r="D37" s="26"/>
      <c r="E37" s="32"/>
      <c r="F37" s="26"/>
      <c r="G37" s="13"/>
      <c r="H37" s="27"/>
      <c r="I37" s="13"/>
      <c r="J37" s="14"/>
    </row>
    <row r="38" spans="1:10" ht="12.75">
      <c r="A38" s="23"/>
      <c r="B38" s="25" t="s">
        <v>33</v>
      </c>
      <c r="C38" s="26"/>
      <c r="D38" s="26"/>
      <c r="E38" s="32"/>
      <c r="F38" s="26"/>
      <c r="G38" s="13"/>
      <c r="H38" s="27"/>
      <c r="I38" s="13"/>
      <c r="J38" s="14"/>
    </row>
    <row r="39" spans="1:10" ht="3.75" customHeight="1">
      <c r="A39" s="23"/>
      <c r="B39" s="26"/>
      <c r="C39" s="26"/>
      <c r="D39" s="26"/>
      <c r="E39" s="32"/>
      <c r="F39" s="26"/>
      <c r="G39" s="13"/>
      <c r="H39" s="27"/>
      <c r="I39" s="13"/>
      <c r="J39" s="14"/>
    </row>
    <row r="40" spans="1:10" ht="12.75">
      <c r="A40" s="23"/>
      <c r="B40" s="25" t="s">
        <v>168</v>
      </c>
      <c r="C40" s="26"/>
      <c r="D40" s="26"/>
      <c r="E40" s="32"/>
      <c r="F40" s="26"/>
      <c r="G40" s="13"/>
      <c r="H40" s="27"/>
      <c r="I40" s="13">
        <v>5000</v>
      </c>
      <c r="J40" s="14">
        <f>SUM(G40:I40)</f>
        <v>5000</v>
      </c>
    </row>
    <row r="41" spans="1:10" ht="12.75">
      <c r="A41" s="23"/>
      <c r="B41" s="25" t="s">
        <v>34</v>
      </c>
      <c r="C41" s="26"/>
      <c r="D41" s="26"/>
      <c r="E41" s="32"/>
      <c r="F41" s="26"/>
      <c r="G41" s="13"/>
      <c r="H41" s="27"/>
      <c r="I41" s="13"/>
      <c r="J41" s="14"/>
    </row>
    <row r="42" spans="1:10" ht="7.5" customHeight="1">
      <c r="A42" s="23"/>
      <c r="B42" s="25"/>
      <c r="C42" s="26"/>
      <c r="D42" s="26"/>
      <c r="E42" s="32"/>
      <c r="F42" s="26"/>
      <c r="G42" s="13"/>
      <c r="H42" s="27"/>
      <c r="I42" s="13"/>
      <c r="J42" s="14"/>
    </row>
    <row r="43" spans="1:10" ht="12.75">
      <c r="A43" s="23"/>
      <c r="B43" s="25" t="s">
        <v>35</v>
      </c>
      <c r="C43" s="26"/>
      <c r="D43" s="26"/>
      <c r="E43" s="32"/>
      <c r="F43" s="26"/>
      <c r="G43" s="13"/>
      <c r="H43" s="27"/>
      <c r="I43" s="13">
        <v>20000</v>
      </c>
      <c r="J43" s="14">
        <f>SUM(G43:I43)</f>
        <v>20000</v>
      </c>
    </row>
    <row r="44" spans="1:10" ht="6.75" customHeight="1">
      <c r="A44" s="23"/>
      <c r="B44" s="25"/>
      <c r="C44" s="26"/>
      <c r="D44" s="26"/>
      <c r="E44" s="32"/>
      <c r="F44" s="26"/>
      <c r="G44" s="13"/>
      <c r="H44" s="27"/>
      <c r="I44" s="13"/>
      <c r="J44" s="14"/>
    </row>
    <row r="45" spans="1:10" ht="12.75">
      <c r="A45" s="23"/>
      <c r="B45" s="25" t="s">
        <v>36</v>
      </c>
      <c r="C45" s="26"/>
      <c r="D45" s="26"/>
      <c r="E45" s="32"/>
      <c r="F45" s="26"/>
      <c r="G45" s="13"/>
      <c r="H45" s="27">
        <v>1600</v>
      </c>
      <c r="I45" s="13"/>
      <c r="J45" s="14">
        <f>SUM(G45:I45)</f>
        <v>1600</v>
      </c>
    </row>
    <row r="46" spans="1:10" ht="9.75" customHeight="1">
      <c r="A46" s="23"/>
      <c r="B46" s="24"/>
      <c r="C46" s="26"/>
      <c r="D46" s="26"/>
      <c r="E46" s="32"/>
      <c r="F46" s="26"/>
      <c r="G46" s="13"/>
      <c r="H46" s="27"/>
      <c r="I46" s="13"/>
      <c r="J46" s="14"/>
    </row>
    <row r="47" spans="1:12" ht="12.75">
      <c r="A47" s="23">
        <f>SUM(J47:J57)</f>
        <v>26950</v>
      </c>
      <c r="B47" s="24" t="s">
        <v>37</v>
      </c>
      <c r="C47" s="26"/>
      <c r="D47" s="26"/>
      <c r="E47" s="26"/>
      <c r="F47" s="26"/>
      <c r="G47" s="13"/>
      <c r="H47" s="27"/>
      <c r="I47" s="13">
        <v>650</v>
      </c>
      <c r="J47" s="14">
        <f>SUM(G47:I47)</f>
        <v>650</v>
      </c>
      <c r="L47" s="29"/>
    </row>
    <row r="48" spans="1:10" ht="12.75">
      <c r="A48" s="23"/>
      <c r="B48" s="24" t="s">
        <v>38</v>
      </c>
      <c r="C48" s="26"/>
      <c r="D48" s="26"/>
      <c r="E48" s="26"/>
      <c r="F48" s="26"/>
      <c r="G48" s="13"/>
      <c r="H48" s="27">
        <v>1000</v>
      </c>
      <c r="I48" s="13">
        <v>1000</v>
      </c>
      <c r="J48" s="14">
        <f>SUM(G48:I48)</f>
        <v>2000</v>
      </c>
    </row>
    <row r="49" spans="1:10" ht="12.75">
      <c r="A49" s="23"/>
      <c r="B49" s="24" t="s">
        <v>39</v>
      </c>
      <c r="C49" s="26"/>
      <c r="D49" s="26"/>
      <c r="E49" s="26"/>
      <c r="F49" s="26"/>
      <c r="G49" s="13"/>
      <c r="H49" s="27"/>
      <c r="I49" s="13">
        <v>8000</v>
      </c>
      <c r="J49" s="14">
        <f>SUM(G49:I49)</f>
        <v>8000</v>
      </c>
    </row>
    <row r="50" spans="1:10" ht="12.75">
      <c r="A50" s="23"/>
      <c r="B50" s="25" t="s">
        <v>40</v>
      </c>
      <c r="C50" s="26"/>
      <c r="D50" s="26"/>
      <c r="E50" s="26"/>
      <c r="F50" s="26"/>
      <c r="G50" s="13"/>
      <c r="H50" s="27"/>
      <c r="I50" s="13"/>
      <c r="J50" s="14"/>
    </row>
    <row r="51" spans="1:10" ht="12.75">
      <c r="A51" s="23"/>
      <c r="B51" s="24" t="s">
        <v>41</v>
      </c>
      <c r="C51" s="26"/>
      <c r="D51" s="26"/>
      <c r="E51" s="26"/>
      <c r="F51" s="26"/>
      <c r="G51" s="13"/>
      <c r="H51" s="27"/>
      <c r="I51" s="13">
        <v>300</v>
      </c>
      <c r="J51" s="14">
        <f>SUM(G51:I51)</f>
        <v>300</v>
      </c>
    </row>
    <row r="52" spans="1:10" ht="12.75">
      <c r="A52" s="23"/>
      <c r="B52" s="25" t="s">
        <v>42</v>
      </c>
      <c r="C52" s="26"/>
      <c r="D52" s="26"/>
      <c r="E52" s="26"/>
      <c r="F52" s="26"/>
      <c r="G52" s="13"/>
      <c r="H52" s="27"/>
      <c r="I52" s="13"/>
      <c r="J52" s="14"/>
    </row>
    <row r="53" spans="1:10" ht="12.75">
      <c r="A53" s="23"/>
      <c r="B53" s="33" t="s">
        <v>43</v>
      </c>
      <c r="C53" s="26"/>
      <c r="D53" s="26"/>
      <c r="E53" s="26"/>
      <c r="F53" s="26"/>
      <c r="G53" s="13"/>
      <c r="H53" s="27"/>
      <c r="I53" s="13">
        <v>11000</v>
      </c>
      <c r="J53" s="14">
        <f>SUM(G53:I53)</f>
        <v>11000</v>
      </c>
    </row>
    <row r="54" spans="1:10" ht="12.75">
      <c r="A54" s="23"/>
      <c r="B54" s="34" t="s">
        <v>44</v>
      </c>
      <c r="C54" s="26"/>
      <c r="D54" s="26"/>
      <c r="E54" s="26"/>
      <c r="F54" s="26"/>
      <c r="G54" s="13"/>
      <c r="H54" s="27"/>
      <c r="I54" s="13"/>
      <c r="J54" s="14"/>
    </row>
    <row r="55" spans="1:10" ht="12.75">
      <c r="A55" s="23"/>
      <c r="B55" s="33" t="s">
        <v>45</v>
      </c>
      <c r="C55" s="26"/>
      <c r="D55" s="26"/>
      <c r="E55" s="26"/>
      <c r="F55" s="26"/>
      <c r="G55" s="13"/>
      <c r="H55" s="27">
        <v>1000</v>
      </c>
      <c r="I55" s="13"/>
      <c r="J55" s="14">
        <f>SUM(G55:I55)</f>
        <v>1000</v>
      </c>
    </row>
    <row r="56" spans="1:10" ht="12.75">
      <c r="A56" s="23"/>
      <c r="B56" s="35" t="s">
        <v>46</v>
      </c>
      <c r="C56" s="26"/>
      <c r="D56" s="26"/>
      <c r="E56" s="32"/>
      <c r="F56" s="26"/>
      <c r="G56" s="13"/>
      <c r="H56" s="27"/>
      <c r="I56" s="13">
        <v>4000</v>
      </c>
      <c r="J56" s="14">
        <f>SUM(G56:I56)</f>
        <v>4000</v>
      </c>
    </row>
    <row r="57" spans="1:10" ht="13.5" thickBot="1">
      <c r="A57" s="36"/>
      <c r="B57" s="37" t="s">
        <v>47</v>
      </c>
      <c r="C57" s="38"/>
      <c r="D57" s="38"/>
      <c r="E57" s="38"/>
      <c r="F57" s="38"/>
      <c r="G57" s="39"/>
      <c r="H57" s="40"/>
      <c r="I57" s="39"/>
      <c r="J57" s="20"/>
    </row>
    <row r="58" spans="1:10" ht="25.5" customHeight="1" thickBot="1">
      <c r="A58" s="41"/>
      <c r="B58" s="30"/>
      <c r="C58" s="26"/>
      <c r="D58" s="26"/>
      <c r="E58" s="26"/>
      <c r="F58" s="26"/>
      <c r="G58" s="3" t="s">
        <v>1</v>
      </c>
      <c r="H58" s="4" t="s">
        <v>2</v>
      </c>
      <c r="I58" s="4" t="s">
        <v>3</v>
      </c>
      <c r="J58" s="5" t="s">
        <v>4</v>
      </c>
    </row>
    <row r="59" spans="1:10" ht="12.75">
      <c r="A59" s="42">
        <f>SUM(J60:J65)</f>
        <v>46700</v>
      </c>
      <c r="B59" s="7" t="s">
        <v>48</v>
      </c>
      <c r="C59" s="43"/>
      <c r="D59" s="43"/>
      <c r="E59" s="44"/>
      <c r="F59" s="45"/>
      <c r="G59" s="13"/>
      <c r="H59" s="27"/>
      <c r="I59" s="13"/>
      <c r="J59" s="14"/>
    </row>
    <row r="60" spans="1:10" ht="12.75">
      <c r="A60" s="23"/>
      <c r="B60" s="24" t="s">
        <v>49</v>
      </c>
      <c r="C60" s="26"/>
      <c r="D60" s="26"/>
      <c r="E60" s="32"/>
      <c r="F60" s="46"/>
      <c r="G60" s="13"/>
      <c r="H60" s="27">
        <v>12000</v>
      </c>
      <c r="I60" s="13"/>
      <c r="J60" s="14">
        <f>SUM(G60:I60)</f>
        <v>12000</v>
      </c>
    </row>
    <row r="61" spans="1:10" ht="12.75">
      <c r="A61" s="23"/>
      <c r="B61" s="24" t="s">
        <v>50</v>
      </c>
      <c r="C61" s="26"/>
      <c r="D61" s="26"/>
      <c r="E61" s="32"/>
      <c r="F61" s="47"/>
      <c r="G61" s="13"/>
      <c r="H61" s="27">
        <v>500</v>
      </c>
      <c r="I61" s="13"/>
      <c r="J61" s="14">
        <f>SUM(G61:I61)</f>
        <v>500</v>
      </c>
    </row>
    <row r="62" spans="1:10" ht="12.75">
      <c r="A62" s="23"/>
      <c r="B62" s="24" t="s">
        <v>51</v>
      </c>
      <c r="C62" s="26"/>
      <c r="D62" s="26"/>
      <c r="E62" s="32"/>
      <c r="F62" s="48"/>
      <c r="G62" s="13"/>
      <c r="H62" s="27"/>
      <c r="I62" s="13">
        <v>2600</v>
      </c>
      <c r="J62" s="14">
        <f>SUM(G62:I62)</f>
        <v>2600</v>
      </c>
    </row>
    <row r="63" spans="1:10" ht="12.75">
      <c r="A63" s="23"/>
      <c r="B63" s="30" t="s">
        <v>52</v>
      </c>
      <c r="C63" s="26"/>
      <c r="D63" s="26"/>
      <c r="E63" s="32"/>
      <c r="F63" s="47"/>
      <c r="G63" s="13"/>
      <c r="H63" s="27"/>
      <c r="I63" s="13">
        <v>16100</v>
      </c>
      <c r="J63" s="14">
        <f>SUM(G63:I63)</f>
        <v>16100</v>
      </c>
    </row>
    <row r="64" spans="1:13" ht="12.75">
      <c r="A64" s="23"/>
      <c r="B64" s="25" t="s">
        <v>53</v>
      </c>
      <c r="C64" s="26"/>
      <c r="D64" s="26"/>
      <c r="E64" s="32"/>
      <c r="F64" s="47"/>
      <c r="G64" s="13"/>
      <c r="H64" s="27"/>
      <c r="I64" s="13"/>
      <c r="J64" s="14"/>
      <c r="M64" s="29"/>
    </row>
    <row r="65" spans="1:10" ht="12.75">
      <c r="A65" s="23"/>
      <c r="B65" s="24" t="s">
        <v>54</v>
      </c>
      <c r="C65" s="26"/>
      <c r="D65" s="26"/>
      <c r="E65" s="32"/>
      <c r="F65" s="48"/>
      <c r="G65" s="13"/>
      <c r="H65" s="27"/>
      <c r="I65" s="13">
        <v>15500</v>
      </c>
      <c r="J65" s="14">
        <f>SUM(G65:I65)</f>
        <v>15500</v>
      </c>
    </row>
    <row r="66" spans="1:10" ht="12.75">
      <c r="A66" s="23"/>
      <c r="B66" s="25" t="s">
        <v>55</v>
      </c>
      <c r="C66" s="26"/>
      <c r="D66" s="26"/>
      <c r="E66" s="32"/>
      <c r="F66" s="47"/>
      <c r="G66" s="13"/>
      <c r="H66" s="27"/>
      <c r="I66" s="13"/>
      <c r="J66" s="14"/>
    </row>
    <row r="67" spans="1:10" ht="6" customHeight="1">
      <c r="A67" s="23"/>
      <c r="B67" s="26"/>
      <c r="C67" s="26"/>
      <c r="D67" s="26"/>
      <c r="E67" s="32"/>
      <c r="F67" s="48"/>
      <c r="G67" s="13"/>
      <c r="H67" s="27"/>
      <c r="I67" s="13"/>
      <c r="J67" s="14"/>
    </row>
    <row r="68" spans="1:10" ht="12.75">
      <c r="A68" s="23">
        <f>SUM(J68:J74)</f>
        <v>3220</v>
      </c>
      <c r="B68" s="24" t="s">
        <v>56</v>
      </c>
      <c r="C68" s="26"/>
      <c r="D68" s="26"/>
      <c r="E68" s="32"/>
      <c r="F68" s="26"/>
      <c r="G68" s="13">
        <v>430</v>
      </c>
      <c r="H68" s="27">
        <v>1200</v>
      </c>
      <c r="I68" s="13">
        <v>1590</v>
      </c>
      <c r="J68" s="14">
        <f>SUM(G68:I68)</f>
        <v>3220</v>
      </c>
    </row>
    <row r="69" spans="1:10" ht="12.75">
      <c r="A69" s="23"/>
      <c r="B69" s="26" t="s">
        <v>57</v>
      </c>
      <c r="C69" s="26"/>
      <c r="D69" s="26"/>
      <c r="E69" s="32"/>
      <c r="F69" s="48">
        <v>300</v>
      </c>
      <c r="G69" s="13"/>
      <c r="H69" s="27"/>
      <c r="I69" s="13"/>
      <c r="J69" s="14"/>
    </row>
    <row r="70" spans="1:10" ht="12.75">
      <c r="A70" s="23"/>
      <c r="B70" s="26" t="s">
        <v>58</v>
      </c>
      <c r="C70" s="26"/>
      <c r="D70" s="26"/>
      <c r="E70" s="32"/>
      <c r="F70" s="48">
        <v>500</v>
      </c>
      <c r="G70" s="13"/>
      <c r="H70" s="27"/>
      <c r="I70" s="13"/>
      <c r="J70" s="14"/>
    </row>
    <row r="71" spans="1:10" ht="12.75">
      <c r="A71" s="23"/>
      <c r="B71" s="25" t="s">
        <v>59</v>
      </c>
      <c r="C71" s="26"/>
      <c r="D71" s="26"/>
      <c r="E71" s="32"/>
      <c r="F71" s="48">
        <v>590</v>
      </c>
      <c r="G71" s="13"/>
      <c r="H71" s="27"/>
      <c r="I71" s="13"/>
      <c r="J71" s="14"/>
    </row>
    <row r="72" spans="1:10" ht="12.75">
      <c r="A72" s="23"/>
      <c r="B72" s="25" t="s">
        <v>60</v>
      </c>
      <c r="C72" s="26"/>
      <c r="D72" s="26"/>
      <c r="E72" s="32"/>
      <c r="F72" s="48">
        <v>1000</v>
      </c>
      <c r="G72" s="13"/>
      <c r="H72" s="27"/>
      <c r="I72" s="13"/>
      <c r="J72" s="14"/>
    </row>
    <row r="73" spans="1:10" ht="12.75">
      <c r="A73" s="23"/>
      <c r="B73" s="25" t="s">
        <v>61</v>
      </c>
      <c r="C73" s="26"/>
      <c r="D73" s="26"/>
      <c r="E73" s="32"/>
      <c r="F73" s="48">
        <v>400</v>
      </c>
      <c r="G73" s="13"/>
      <c r="H73" s="27"/>
      <c r="I73" s="13"/>
      <c r="J73" s="14"/>
    </row>
    <row r="74" spans="1:10" ht="12.75">
      <c r="A74" s="23"/>
      <c r="B74" s="26" t="s">
        <v>62</v>
      </c>
      <c r="C74" s="26"/>
      <c r="D74" s="26"/>
      <c r="E74" s="32"/>
      <c r="F74" s="48">
        <v>430</v>
      </c>
      <c r="G74" s="13"/>
      <c r="H74" s="27"/>
      <c r="I74" s="13"/>
      <c r="J74" s="14"/>
    </row>
    <row r="75" spans="1:10" ht="6.75" customHeight="1">
      <c r="A75" s="23"/>
      <c r="B75" s="24"/>
      <c r="C75" s="26"/>
      <c r="D75" s="26"/>
      <c r="E75" s="32"/>
      <c r="F75" s="26"/>
      <c r="G75" s="13"/>
      <c r="H75" s="27"/>
      <c r="I75" s="13"/>
      <c r="J75" s="14"/>
    </row>
    <row r="76" spans="1:10" ht="12.75" customHeight="1">
      <c r="A76" s="23">
        <f>SUM(J77:J87)</f>
        <v>26700</v>
      </c>
      <c r="B76" s="24" t="s">
        <v>63</v>
      </c>
      <c r="C76" s="26"/>
      <c r="D76" s="26"/>
      <c r="E76" s="32"/>
      <c r="F76" s="26"/>
      <c r="G76" s="13"/>
      <c r="H76" s="27"/>
      <c r="I76" s="13"/>
      <c r="J76" s="14"/>
    </row>
    <row r="77" spans="1:10" ht="12.75">
      <c r="A77" s="23"/>
      <c r="B77" s="24" t="s">
        <v>64</v>
      </c>
      <c r="C77" s="26"/>
      <c r="D77" s="26"/>
      <c r="E77" s="26"/>
      <c r="F77" s="26"/>
      <c r="G77" s="13">
        <v>1200</v>
      </c>
      <c r="H77" s="27"/>
      <c r="I77" s="13"/>
      <c r="J77" s="14">
        <f>SUM(G77:I77)</f>
        <v>1200</v>
      </c>
    </row>
    <row r="78" spans="1:10" ht="12.75">
      <c r="A78" s="23"/>
      <c r="B78" s="24" t="s">
        <v>65</v>
      </c>
      <c r="C78" s="26"/>
      <c r="D78" s="26"/>
      <c r="E78" s="26"/>
      <c r="F78" s="26"/>
      <c r="G78" s="13">
        <v>500</v>
      </c>
      <c r="H78" s="27"/>
      <c r="I78" s="13"/>
      <c r="J78" s="14">
        <f>SUM(G78:I78)</f>
        <v>500</v>
      </c>
    </row>
    <row r="79" spans="1:13" ht="12.75">
      <c r="A79" s="23"/>
      <c r="B79" s="24" t="s">
        <v>66</v>
      </c>
      <c r="C79" s="26"/>
      <c r="D79" s="26"/>
      <c r="E79" s="26"/>
      <c r="F79" s="26"/>
      <c r="G79" s="13"/>
      <c r="H79" s="27"/>
      <c r="I79" s="13">
        <v>18000</v>
      </c>
      <c r="J79" s="14">
        <f>SUM(G79:I79)</f>
        <v>18000</v>
      </c>
      <c r="M79" s="29"/>
    </row>
    <row r="80" spans="1:13" ht="12.75">
      <c r="A80" s="23"/>
      <c r="B80" s="24" t="s">
        <v>67</v>
      </c>
      <c r="C80" s="26"/>
      <c r="D80" s="26"/>
      <c r="E80" s="26"/>
      <c r="F80" s="26"/>
      <c r="G80" s="13">
        <f>SUM(F81:F84)</f>
        <v>3800</v>
      </c>
      <c r="H80" s="27"/>
      <c r="I80" s="13"/>
      <c r="J80" s="14">
        <f>SUM(G80:I80)</f>
        <v>3800</v>
      </c>
      <c r="M80" s="29"/>
    </row>
    <row r="81" spans="1:10" ht="12.75">
      <c r="A81" s="23"/>
      <c r="B81" s="26" t="s">
        <v>68</v>
      </c>
      <c r="C81" s="26"/>
      <c r="D81" s="26"/>
      <c r="E81" s="26"/>
      <c r="F81" s="47">
        <v>1000</v>
      </c>
      <c r="G81" s="13"/>
      <c r="H81" s="27"/>
      <c r="I81" s="13"/>
      <c r="J81" s="14"/>
    </row>
    <row r="82" spans="1:10" ht="12.75">
      <c r="A82" s="23"/>
      <c r="B82" s="26" t="s">
        <v>69</v>
      </c>
      <c r="C82" s="26"/>
      <c r="D82" s="26"/>
      <c r="E82" s="26"/>
      <c r="F82" s="47">
        <v>500</v>
      </c>
      <c r="G82" s="13"/>
      <c r="H82" s="27"/>
      <c r="I82" s="13"/>
      <c r="J82" s="14"/>
    </row>
    <row r="83" spans="1:10" ht="12.75">
      <c r="A83" s="23"/>
      <c r="B83" s="26" t="s">
        <v>70</v>
      </c>
      <c r="C83" s="26"/>
      <c r="D83" s="26"/>
      <c r="E83" s="26"/>
      <c r="F83" s="47">
        <v>300</v>
      </c>
      <c r="G83" s="13"/>
      <c r="H83" s="27"/>
      <c r="I83" s="13"/>
      <c r="J83" s="14"/>
    </row>
    <row r="84" spans="1:10" ht="12.75">
      <c r="A84" s="23"/>
      <c r="B84" s="26" t="s">
        <v>71</v>
      </c>
      <c r="C84" s="26"/>
      <c r="D84" s="26"/>
      <c r="E84" s="26"/>
      <c r="F84" s="48">
        <v>2000</v>
      </c>
      <c r="G84" s="13"/>
      <c r="H84" s="27"/>
      <c r="I84" s="13"/>
      <c r="J84" s="14"/>
    </row>
    <row r="85" spans="1:10" ht="12.75">
      <c r="A85" s="23"/>
      <c r="B85" s="24" t="s">
        <v>72</v>
      </c>
      <c r="C85" s="26"/>
      <c r="D85" s="26"/>
      <c r="E85" s="26"/>
      <c r="F85" s="26"/>
      <c r="G85" s="13">
        <v>2500</v>
      </c>
      <c r="H85" s="27"/>
      <c r="I85" s="13"/>
      <c r="J85" s="14">
        <f>SUM(G85:I85)</f>
        <v>2500</v>
      </c>
    </row>
    <row r="86" spans="1:10" ht="12.75" customHeight="1">
      <c r="A86" s="23"/>
      <c r="B86" s="30" t="s">
        <v>73</v>
      </c>
      <c r="C86" s="26"/>
      <c r="D86" s="26"/>
      <c r="E86" s="26"/>
      <c r="F86" s="26"/>
      <c r="G86" s="13">
        <v>200</v>
      </c>
      <c r="H86" s="27"/>
      <c r="I86" s="13"/>
      <c r="J86" s="14">
        <f>SUM(G86:I86)</f>
        <v>200</v>
      </c>
    </row>
    <row r="87" spans="1:10" ht="12.75">
      <c r="A87" s="23"/>
      <c r="B87" s="24" t="s">
        <v>74</v>
      </c>
      <c r="C87" s="26"/>
      <c r="D87" s="26"/>
      <c r="E87" s="26"/>
      <c r="F87" s="26"/>
      <c r="G87" s="13"/>
      <c r="H87" s="27"/>
      <c r="I87" s="13">
        <v>500</v>
      </c>
      <c r="J87" s="14">
        <f>SUM(G87:I87)</f>
        <v>500</v>
      </c>
    </row>
    <row r="88" spans="1:10" ht="13.5" customHeight="1" thickBot="1">
      <c r="A88" s="36"/>
      <c r="B88" s="26"/>
      <c r="C88" s="26"/>
      <c r="D88" s="26"/>
      <c r="E88" s="26"/>
      <c r="F88" s="26"/>
      <c r="G88" s="39"/>
      <c r="H88" s="40"/>
      <c r="I88" s="39"/>
      <c r="J88" s="19"/>
    </row>
    <row r="89" spans="1:10" ht="12.75">
      <c r="A89" s="6">
        <f>SUM(J90:J96)</f>
        <v>7854</v>
      </c>
      <c r="B89" s="7" t="s">
        <v>169</v>
      </c>
      <c r="C89" s="8"/>
      <c r="D89" s="8"/>
      <c r="E89" s="8"/>
      <c r="F89" s="8"/>
      <c r="G89" s="49"/>
      <c r="H89" s="49"/>
      <c r="I89" s="49"/>
      <c r="J89" s="50"/>
    </row>
    <row r="90" spans="1:10" ht="12.75">
      <c r="A90" s="51"/>
      <c r="B90" s="26" t="s">
        <v>75</v>
      </c>
      <c r="C90" s="26"/>
      <c r="D90" s="26"/>
      <c r="E90" s="47"/>
      <c r="F90" s="12"/>
      <c r="G90" s="13">
        <v>3770</v>
      </c>
      <c r="H90" s="13"/>
      <c r="I90" s="13"/>
      <c r="J90" s="52">
        <f>SUM(G90:I90)</f>
        <v>3770</v>
      </c>
    </row>
    <row r="91" spans="1:10" ht="12.75">
      <c r="A91" s="51"/>
      <c r="B91" s="25" t="s">
        <v>170</v>
      </c>
      <c r="C91" s="26"/>
      <c r="D91" s="26"/>
      <c r="E91" s="47"/>
      <c r="F91" s="12"/>
      <c r="G91" s="13"/>
      <c r="H91" s="13">
        <v>314</v>
      </c>
      <c r="I91" s="13"/>
      <c r="J91" s="52">
        <f>SUM(G91:I91)</f>
        <v>314</v>
      </c>
    </row>
    <row r="92" spans="1:10" ht="12.75">
      <c r="A92" s="51"/>
      <c r="B92" s="34" t="s">
        <v>76</v>
      </c>
      <c r="C92" s="26"/>
      <c r="D92" s="26"/>
      <c r="E92" s="47"/>
      <c r="F92" s="12"/>
      <c r="G92" s="13"/>
      <c r="H92" s="13"/>
      <c r="I92" s="13"/>
      <c r="J92" s="52"/>
    </row>
    <row r="93" spans="1:10" ht="12.75">
      <c r="A93" s="51"/>
      <c r="B93" s="34" t="s">
        <v>77</v>
      </c>
      <c r="C93" s="26"/>
      <c r="D93" s="26"/>
      <c r="E93" s="26"/>
      <c r="F93" s="12"/>
      <c r="G93" s="13">
        <v>1370</v>
      </c>
      <c r="H93" s="13"/>
      <c r="I93" s="13"/>
      <c r="J93" s="52">
        <f>SUM(G93:I93)</f>
        <v>1370</v>
      </c>
    </row>
    <row r="94" spans="1:10" ht="12.75">
      <c r="A94" s="51"/>
      <c r="B94" s="25" t="s">
        <v>78</v>
      </c>
      <c r="C94" s="26"/>
      <c r="D94" s="26"/>
      <c r="E94" s="26"/>
      <c r="F94" s="26"/>
      <c r="G94" s="13">
        <v>100</v>
      </c>
      <c r="H94" s="13"/>
      <c r="I94" s="13"/>
      <c r="J94" s="52">
        <f>SUM(G94:I94)</f>
        <v>100</v>
      </c>
    </row>
    <row r="95" spans="1:10" ht="12.75">
      <c r="A95" s="51"/>
      <c r="B95" s="25" t="s">
        <v>79</v>
      </c>
      <c r="C95" s="26"/>
      <c r="D95" s="26"/>
      <c r="E95" s="26"/>
      <c r="F95" s="26"/>
      <c r="G95" s="13">
        <v>2300</v>
      </c>
      <c r="H95" s="13"/>
      <c r="I95" s="13"/>
      <c r="J95" s="52">
        <f>SUM(G95:I95)</f>
        <v>2300</v>
      </c>
    </row>
    <row r="96" spans="1:10" ht="9.75" customHeight="1" thickBot="1">
      <c r="A96" s="16"/>
      <c r="B96" s="37"/>
      <c r="C96" s="38"/>
      <c r="D96" s="38"/>
      <c r="E96" s="38"/>
      <c r="F96" s="53"/>
      <c r="G96" s="13"/>
      <c r="H96" s="13"/>
      <c r="I96" s="13"/>
      <c r="J96" s="54"/>
    </row>
    <row r="97" spans="1:10" ht="12.75">
      <c r="A97" s="6">
        <f>SUM(J98)</f>
        <v>120</v>
      </c>
      <c r="B97" s="7" t="s">
        <v>80</v>
      </c>
      <c r="C97" s="43"/>
      <c r="D97" s="43"/>
      <c r="E97" s="8" t="s">
        <v>81</v>
      </c>
      <c r="F97" s="43"/>
      <c r="G97" s="49"/>
      <c r="H97" s="49"/>
      <c r="I97" s="49"/>
      <c r="J97" s="22"/>
    </row>
    <row r="98" spans="1:10" ht="12.75">
      <c r="A98" s="51"/>
      <c r="B98" s="26" t="s">
        <v>82</v>
      </c>
      <c r="C98" s="26"/>
      <c r="D98" s="26"/>
      <c r="E98" s="26"/>
      <c r="F98" s="26"/>
      <c r="G98" s="13">
        <v>120</v>
      </c>
      <c r="H98" s="13"/>
      <c r="I98" s="13"/>
      <c r="J98" s="14">
        <f>SUM(G98:I98)</f>
        <v>120</v>
      </c>
    </row>
    <row r="99" spans="1:10" ht="9" customHeight="1" thickBot="1">
      <c r="A99" s="16"/>
      <c r="B99" s="38"/>
      <c r="C99" s="38"/>
      <c r="D99" s="38"/>
      <c r="E99" s="38"/>
      <c r="F99" s="38"/>
      <c r="G99" s="39"/>
      <c r="H99" s="39"/>
      <c r="I99" s="39"/>
      <c r="J99" s="20"/>
    </row>
    <row r="100" spans="1:10" ht="12.75">
      <c r="A100" s="6">
        <f>SUM(J101)</f>
        <v>30</v>
      </c>
      <c r="B100" s="7" t="s">
        <v>83</v>
      </c>
      <c r="C100" s="43"/>
      <c r="D100" s="43"/>
      <c r="E100" s="8" t="s">
        <v>81</v>
      </c>
      <c r="F100" s="43"/>
      <c r="G100" s="49"/>
      <c r="H100" s="49"/>
      <c r="I100" s="49"/>
      <c r="J100" s="22"/>
    </row>
    <row r="101" spans="1:10" ht="12.75">
      <c r="A101" s="51"/>
      <c r="B101" s="26" t="s">
        <v>84</v>
      </c>
      <c r="C101" s="26"/>
      <c r="D101" s="26"/>
      <c r="E101" s="26"/>
      <c r="F101" s="26"/>
      <c r="G101" s="13">
        <v>30</v>
      </c>
      <c r="H101" s="13"/>
      <c r="I101" s="13"/>
      <c r="J101" s="14">
        <f>SUM(G101:I101)</f>
        <v>30</v>
      </c>
    </row>
    <row r="102" spans="1:10" ht="9.75" customHeight="1" thickBot="1">
      <c r="A102" s="16"/>
      <c r="B102" s="38"/>
      <c r="C102" s="38"/>
      <c r="D102" s="38"/>
      <c r="E102" s="38"/>
      <c r="F102" s="38"/>
      <c r="G102" s="39"/>
      <c r="H102" s="39"/>
      <c r="I102" s="39"/>
      <c r="J102" s="20"/>
    </row>
    <row r="103" spans="1:10" ht="12.75">
      <c r="A103" s="6">
        <f>SUM(J104:J106)</f>
        <v>115293</v>
      </c>
      <c r="B103" s="7" t="s">
        <v>85</v>
      </c>
      <c r="C103" s="43"/>
      <c r="D103" s="43"/>
      <c r="E103" s="8" t="s">
        <v>81</v>
      </c>
      <c r="F103" s="43"/>
      <c r="G103" s="49"/>
      <c r="H103" s="49"/>
      <c r="I103" s="55"/>
      <c r="J103" s="50"/>
    </row>
    <row r="104" spans="1:10" ht="12.75">
      <c r="A104" s="51"/>
      <c r="B104" s="26" t="s">
        <v>86</v>
      </c>
      <c r="C104" s="26"/>
      <c r="D104" s="26"/>
      <c r="E104" s="26"/>
      <c r="F104" s="26"/>
      <c r="G104" s="13">
        <v>250</v>
      </c>
      <c r="H104" s="13"/>
      <c r="I104" s="56"/>
      <c r="J104" s="52">
        <f>SUM(G104:I104)</f>
        <v>250</v>
      </c>
    </row>
    <row r="105" spans="1:10" ht="12.75">
      <c r="A105" s="51"/>
      <c r="B105" s="26" t="s">
        <v>87</v>
      </c>
      <c r="C105" s="26"/>
      <c r="D105" s="26"/>
      <c r="E105" s="26"/>
      <c r="F105" s="26"/>
      <c r="G105" s="13">
        <v>43</v>
      </c>
      <c r="H105" s="13"/>
      <c r="I105" s="57"/>
      <c r="J105" s="52">
        <f>SUM(G105:I105)</f>
        <v>43</v>
      </c>
    </row>
    <row r="106" spans="1:10" ht="12.75">
      <c r="A106" s="51"/>
      <c r="B106" s="26" t="s">
        <v>88</v>
      </c>
      <c r="C106" s="26"/>
      <c r="D106" s="26"/>
      <c r="E106" s="26"/>
      <c r="F106" s="26"/>
      <c r="G106" s="13">
        <v>115000</v>
      </c>
      <c r="H106" s="13"/>
      <c r="I106" s="57"/>
      <c r="J106" s="52">
        <f>SUM(G106:I106)</f>
        <v>115000</v>
      </c>
    </row>
    <row r="107" spans="1:10" ht="9.75" customHeight="1" thickBot="1">
      <c r="A107" s="16"/>
      <c r="B107" s="38"/>
      <c r="C107" s="38"/>
      <c r="D107" s="38"/>
      <c r="E107" s="38"/>
      <c r="F107" s="38"/>
      <c r="G107" s="39"/>
      <c r="H107" s="39"/>
      <c r="I107" s="58"/>
      <c r="J107" s="59"/>
    </row>
    <row r="108" spans="1:10" ht="12.75">
      <c r="A108" s="6">
        <f>SUM(J109:J111)</f>
        <v>6980</v>
      </c>
      <c r="B108" s="7" t="s">
        <v>89</v>
      </c>
      <c r="C108" s="43"/>
      <c r="D108" s="43"/>
      <c r="E108" s="8" t="s">
        <v>81</v>
      </c>
      <c r="F108" s="43"/>
      <c r="G108" s="49"/>
      <c r="H108" s="49"/>
      <c r="I108" s="49"/>
      <c r="J108" s="50"/>
    </row>
    <row r="109" spans="1:10" ht="12.75">
      <c r="A109" s="51"/>
      <c r="B109" s="26" t="s">
        <v>90</v>
      </c>
      <c r="C109" s="26"/>
      <c r="D109" s="26"/>
      <c r="E109" s="26"/>
      <c r="F109" s="47"/>
      <c r="G109" s="13">
        <v>300</v>
      </c>
      <c r="H109" s="13"/>
      <c r="I109" s="13">
        <v>3000</v>
      </c>
      <c r="J109" s="52">
        <f>SUM(G109:I109)</f>
        <v>3300</v>
      </c>
    </row>
    <row r="110" spans="1:10" ht="12.75">
      <c r="A110" s="51"/>
      <c r="B110" s="26" t="s">
        <v>91</v>
      </c>
      <c r="C110" s="26"/>
      <c r="D110" s="26"/>
      <c r="E110" s="26"/>
      <c r="F110" s="47"/>
      <c r="G110" s="13"/>
      <c r="H110" s="13">
        <v>1000</v>
      </c>
      <c r="I110" s="13">
        <v>600</v>
      </c>
      <c r="J110" s="52">
        <f>SUM(G110:I110)</f>
        <v>1600</v>
      </c>
    </row>
    <row r="111" spans="1:10" ht="12.75">
      <c r="A111" s="51"/>
      <c r="B111" s="26" t="s">
        <v>92</v>
      </c>
      <c r="C111" s="26"/>
      <c r="D111" s="26"/>
      <c r="E111" s="26"/>
      <c r="F111" s="47"/>
      <c r="G111" s="13">
        <v>2080</v>
      </c>
      <c r="H111" s="13"/>
      <c r="I111" s="13"/>
      <c r="J111" s="52">
        <f>SUM(G111:I111)</f>
        <v>2080</v>
      </c>
    </row>
    <row r="112" spans="1:10" ht="9.75" customHeight="1" thickBot="1">
      <c r="A112" s="16"/>
      <c r="B112" s="38"/>
      <c r="C112" s="38"/>
      <c r="D112" s="38"/>
      <c r="E112" s="38"/>
      <c r="F112" s="41"/>
      <c r="G112" s="39"/>
      <c r="H112" s="39"/>
      <c r="I112" s="39"/>
      <c r="J112" s="20"/>
    </row>
    <row r="113" spans="1:10" ht="12.75">
      <c r="A113" s="6">
        <f>SUM(J114:J116)</f>
        <v>16027</v>
      </c>
      <c r="B113" s="7" t="s">
        <v>93</v>
      </c>
      <c r="C113" s="8"/>
      <c r="D113" s="8"/>
      <c r="E113" s="8" t="s">
        <v>94</v>
      </c>
      <c r="F113" s="8"/>
      <c r="G113" s="49"/>
      <c r="H113" s="49"/>
      <c r="I113" s="49"/>
      <c r="J113" s="22"/>
    </row>
    <row r="114" spans="1:10" ht="12.75">
      <c r="A114" s="51"/>
      <c r="B114" s="26" t="s">
        <v>1</v>
      </c>
      <c r="C114" s="12"/>
      <c r="D114" s="32"/>
      <c r="E114" s="12"/>
      <c r="F114" s="12"/>
      <c r="G114" s="13">
        <v>5610</v>
      </c>
      <c r="H114" s="13">
        <v>150</v>
      </c>
      <c r="I114" s="13"/>
      <c r="J114" s="14">
        <f>SUM(G114:I114)</f>
        <v>5760</v>
      </c>
    </row>
    <row r="115" spans="1:10" ht="12.75">
      <c r="A115" s="51"/>
      <c r="B115" s="12" t="s">
        <v>95</v>
      </c>
      <c r="C115" s="12"/>
      <c r="D115" s="12"/>
      <c r="E115" s="12"/>
      <c r="F115" s="12"/>
      <c r="G115" s="13">
        <v>9167</v>
      </c>
      <c r="H115" s="13"/>
      <c r="I115" s="60"/>
      <c r="J115" s="14">
        <f>SUM(G115:I115)</f>
        <v>9167</v>
      </c>
    </row>
    <row r="116" spans="1:10" ht="13.5" thickBot="1">
      <c r="A116" s="16"/>
      <c r="B116" s="18" t="s">
        <v>3</v>
      </c>
      <c r="C116" s="18"/>
      <c r="D116" s="18"/>
      <c r="E116" s="18"/>
      <c r="F116" s="18"/>
      <c r="G116" s="39"/>
      <c r="H116" s="39"/>
      <c r="I116" s="61">
        <v>1100</v>
      </c>
      <c r="J116" s="20">
        <f>SUM(G116:I116)</f>
        <v>1100</v>
      </c>
    </row>
    <row r="117" spans="1:10" ht="24" customHeight="1" thickBot="1">
      <c r="A117" s="62"/>
      <c r="B117" s="12"/>
      <c r="C117" s="12"/>
      <c r="D117" s="12"/>
      <c r="E117" s="12"/>
      <c r="F117" s="12"/>
      <c r="G117" s="3" t="s">
        <v>1</v>
      </c>
      <c r="H117" s="4" t="s">
        <v>2</v>
      </c>
      <c r="I117" s="4" t="s">
        <v>3</v>
      </c>
      <c r="J117" s="5" t="s">
        <v>4</v>
      </c>
    </row>
    <row r="118" spans="1:10" ht="12.75">
      <c r="A118" s="6">
        <f>SUM(A119:A138)</f>
        <v>103518</v>
      </c>
      <c r="B118" s="7" t="s">
        <v>96</v>
      </c>
      <c r="C118" s="43"/>
      <c r="D118" s="43"/>
      <c r="E118" s="8" t="s">
        <v>97</v>
      </c>
      <c r="F118" s="43"/>
      <c r="G118" s="49"/>
      <c r="H118" s="49"/>
      <c r="I118" s="49"/>
      <c r="J118" s="22"/>
    </row>
    <row r="119" spans="1:10" ht="12.75">
      <c r="A119" s="23">
        <f>SUM(J119)</f>
        <v>100</v>
      </c>
      <c r="B119" s="26" t="s">
        <v>98</v>
      </c>
      <c r="C119" s="12"/>
      <c r="D119" s="12"/>
      <c r="E119" s="12"/>
      <c r="F119" s="12"/>
      <c r="G119" s="13">
        <v>100</v>
      </c>
      <c r="H119" s="13"/>
      <c r="I119" s="13"/>
      <c r="J119" s="14">
        <f>SUM(G119:I119)</f>
        <v>100</v>
      </c>
    </row>
    <row r="120" spans="1:10" ht="4.5" customHeight="1">
      <c r="A120" s="23"/>
      <c r="B120" s="26"/>
      <c r="C120" s="12"/>
      <c r="D120" s="12"/>
      <c r="E120" s="12"/>
      <c r="F120" s="12"/>
      <c r="G120" s="13"/>
      <c r="H120" s="13"/>
      <c r="I120" s="13"/>
      <c r="J120" s="14"/>
    </row>
    <row r="121" spans="1:10" ht="12.75">
      <c r="A121" s="23">
        <f>SUM(J121:J123)</f>
        <v>580</v>
      </c>
      <c r="B121" s="26" t="s">
        <v>99</v>
      </c>
      <c r="C121" s="12"/>
      <c r="D121" s="32"/>
      <c r="E121" s="12"/>
      <c r="F121" s="12"/>
      <c r="G121" s="13">
        <v>80</v>
      </c>
      <c r="H121" s="13"/>
      <c r="I121" s="13"/>
      <c r="J121" s="14">
        <f>SUM(G121:I121)</f>
        <v>80</v>
      </c>
    </row>
    <row r="122" spans="1:10" ht="12.75">
      <c r="A122" s="23"/>
      <c r="B122" s="26" t="s">
        <v>100</v>
      </c>
      <c r="C122" s="12"/>
      <c r="D122" s="12"/>
      <c r="E122" s="12"/>
      <c r="F122" s="12"/>
      <c r="G122" s="13">
        <v>330</v>
      </c>
      <c r="H122" s="13"/>
      <c r="I122" s="13"/>
      <c r="J122" s="14">
        <f>SUM(G122:I122)</f>
        <v>330</v>
      </c>
    </row>
    <row r="123" spans="1:10" ht="12.75">
      <c r="A123" s="23"/>
      <c r="B123" s="26" t="s">
        <v>101</v>
      </c>
      <c r="C123" s="12"/>
      <c r="D123" s="12"/>
      <c r="E123" s="12"/>
      <c r="F123" s="12"/>
      <c r="G123" s="13">
        <v>170</v>
      </c>
      <c r="H123" s="13"/>
      <c r="I123" s="13"/>
      <c r="J123" s="14">
        <f>SUM(G123:I123)</f>
        <v>170</v>
      </c>
    </row>
    <row r="124" spans="1:10" ht="4.5" customHeight="1">
      <c r="A124" s="23"/>
      <c r="B124" s="26"/>
      <c r="C124" s="12"/>
      <c r="D124" s="12"/>
      <c r="E124" s="12"/>
      <c r="F124" s="12"/>
      <c r="G124" s="13"/>
      <c r="H124" s="13"/>
      <c r="I124" s="13"/>
      <c r="J124" s="14"/>
    </row>
    <row r="125" spans="1:10" ht="12.75">
      <c r="A125" s="23">
        <f>SUM(J126:J134)</f>
        <v>80251</v>
      </c>
      <c r="B125" s="24" t="s">
        <v>102</v>
      </c>
      <c r="C125" s="12"/>
      <c r="D125" s="12"/>
      <c r="E125" s="12"/>
      <c r="F125" s="12"/>
      <c r="G125" s="13"/>
      <c r="H125" s="13"/>
      <c r="I125" s="13"/>
      <c r="J125" s="14"/>
    </row>
    <row r="126" spans="1:10" ht="12.75">
      <c r="A126" s="23"/>
      <c r="B126" s="12" t="s">
        <v>103</v>
      </c>
      <c r="C126" s="12"/>
      <c r="D126" s="12"/>
      <c r="E126" s="12"/>
      <c r="F126" s="12"/>
      <c r="G126" s="13">
        <v>1965</v>
      </c>
      <c r="H126" s="13"/>
      <c r="I126" s="13"/>
      <c r="J126" s="63">
        <f aca="true" t="shared" si="1" ref="J126:J134">SUM(G126:I126)</f>
        <v>1965</v>
      </c>
    </row>
    <row r="127" spans="1:10" ht="12.75">
      <c r="A127" s="23"/>
      <c r="B127" s="12" t="s">
        <v>104</v>
      </c>
      <c r="C127" s="12"/>
      <c r="D127" s="12"/>
      <c r="E127" s="12"/>
      <c r="F127" s="12"/>
      <c r="G127" s="13">
        <v>125</v>
      </c>
      <c r="H127" s="13"/>
      <c r="I127" s="13"/>
      <c r="J127" s="63">
        <f t="shared" si="1"/>
        <v>125</v>
      </c>
    </row>
    <row r="128" spans="1:10" ht="12.75">
      <c r="A128" s="23"/>
      <c r="B128" s="12" t="s">
        <v>105</v>
      </c>
      <c r="C128" s="12"/>
      <c r="D128" s="12"/>
      <c r="E128" s="12"/>
      <c r="F128" s="12"/>
      <c r="G128" s="13">
        <v>461</v>
      </c>
      <c r="H128" s="13"/>
      <c r="I128" s="13"/>
      <c r="J128" s="63">
        <f t="shared" si="1"/>
        <v>461</v>
      </c>
    </row>
    <row r="129" spans="1:10" ht="12.75">
      <c r="A129" s="23"/>
      <c r="B129" s="15" t="s">
        <v>106</v>
      </c>
      <c r="C129" s="12"/>
      <c r="D129" s="12"/>
      <c r="E129" s="12"/>
      <c r="F129" s="12"/>
      <c r="G129" s="13">
        <v>694</v>
      </c>
      <c r="H129" s="13"/>
      <c r="I129" s="60"/>
      <c r="J129" s="63">
        <f t="shared" si="1"/>
        <v>694</v>
      </c>
    </row>
    <row r="130" spans="1:10" ht="12.75">
      <c r="A130" s="23"/>
      <c r="B130" s="12" t="s">
        <v>107</v>
      </c>
      <c r="C130" s="12"/>
      <c r="D130" s="12"/>
      <c r="E130" s="12"/>
      <c r="F130" s="12"/>
      <c r="G130" s="13">
        <v>53569</v>
      </c>
      <c r="H130" s="13"/>
      <c r="I130" s="60"/>
      <c r="J130" s="63">
        <f t="shared" si="1"/>
        <v>53569</v>
      </c>
    </row>
    <row r="131" spans="1:10" ht="12.75">
      <c r="A131" s="23"/>
      <c r="B131" s="15" t="s">
        <v>108</v>
      </c>
      <c r="C131" s="12"/>
      <c r="D131" s="12"/>
      <c r="E131" s="12"/>
      <c r="F131" s="12"/>
      <c r="G131" s="13">
        <v>500</v>
      </c>
      <c r="H131" s="13"/>
      <c r="I131" s="60"/>
      <c r="J131" s="63">
        <f t="shared" si="1"/>
        <v>500</v>
      </c>
    </row>
    <row r="132" spans="1:10" ht="12.75">
      <c r="A132" s="23"/>
      <c r="B132" s="12" t="s">
        <v>109</v>
      </c>
      <c r="C132" s="12"/>
      <c r="D132" s="12"/>
      <c r="E132" s="12"/>
      <c r="F132" s="12"/>
      <c r="G132" s="13">
        <v>17733</v>
      </c>
      <c r="H132" s="13"/>
      <c r="I132" s="60"/>
      <c r="J132" s="63">
        <f t="shared" si="1"/>
        <v>17733</v>
      </c>
    </row>
    <row r="133" spans="1:10" ht="12.75">
      <c r="A133" s="23"/>
      <c r="B133" s="15" t="s">
        <v>110</v>
      </c>
      <c r="C133" s="12"/>
      <c r="D133" s="12"/>
      <c r="E133" s="12"/>
      <c r="F133" s="12"/>
      <c r="G133" s="13">
        <v>3804</v>
      </c>
      <c r="H133" s="13"/>
      <c r="I133" s="60"/>
      <c r="J133" s="63">
        <f t="shared" si="1"/>
        <v>3804</v>
      </c>
    </row>
    <row r="134" spans="1:10" ht="12.75">
      <c r="A134" s="23"/>
      <c r="B134" s="26" t="s">
        <v>111</v>
      </c>
      <c r="C134" s="12"/>
      <c r="D134" s="12"/>
      <c r="E134" s="12"/>
      <c r="F134" s="12"/>
      <c r="G134" s="13">
        <v>1400</v>
      </c>
      <c r="H134" s="13"/>
      <c r="I134" s="13"/>
      <c r="J134" s="63">
        <f t="shared" si="1"/>
        <v>1400</v>
      </c>
    </row>
    <row r="135" spans="1:10" ht="4.5" customHeight="1">
      <c r="A135" s="23"/>
      <c r="B135" s="26"/>
      <c r="C135" s="12"/>
      <c r="D135" s="12"/>
      <c r="E135" s="12"/>
      <c r="F135" s="12"/>
      <c r="G135" s="13"/>
      <c r="H135" s="13"/>
      <c r="I135" s="13"/>
      <c r="J135" s="14"/>
    </row>
    <row r="136" spans="1:10" ht="12.75">
      <c r="A136" s="23">
        <f>SUM(J136:J138)</f>
        <v>22587</v>
      </c>
      <c r="B136" s="25" t="s">
        <v>112</v>
      </c>
      <c r="C136" s="12"/>
      <c r="D136" s="12"/>
      <c r="E136" s="12"/>
      <c r="F136" s="12"/>
      <c r="G136" s="13"/>
      <c r="H136" s="13"/>
      <c r="I136" s="13">
        <v>2400</v>
      </c>
      <c r="J136" s="14">
        <f>SUM(G136:I136)</f>
        <v>2400</v>
      </c>
    </row>
    <row r="137" spans="1:10" ht="12.75">
      <c r="A137" s="23"/>
      <c r="B137" s="26" t="s">
        <v>113</v>
      </c>
      <c r="C137" s="12"/>
      <c r="D137" s="12"/>
      <c r="E137" s="12"/>
      <c r="F137" s="12"/>
      <c r="G137" s="13">
        <v>13387</v>
      </c>
      <c r="H137" s="13">
        <v>800</v>
      </c>
      <c r="I137" s="13"/>
      <c r="J137" s="14">
        <f>SUM(G137:I137)</f>
        <v>14187</v>
      </c>
    </row>
    <row r="138" spans="1:10" ht="12.75">
      <c r="A138" s="51"/>
      <c r="B138" s="26" t="s">
        <v>114</v>
      </c>
      <c r="C138" s="26"/>
      <c r="D138" s="12"/>
      <c r="E138" s="12"/>
      <c r="F138" s="12"/>
      <c r="G138" s="13">
        <v>2577</v>
      </c>
      <c r="H138" s="13">
        <v>150</v>
      </c>
      <c r="I138" s="13">
        <v>3273</v>
      </c>
      <c r="J138" s="14">
        <f>SUM(G138:I138)</f>
        <v>6000</v>
      </c>
    </row>
    <row r="139" spans="1:10" ht="7.5" customHeight="1" thickBot="1">
      <c r="A139" s="16"/>
      <c r="B139" s="64"/>
      <c r="C139" s="38"/>
      <c r="D139" s="18"/>
      <c r="E139" s="18"/>
      <c r="F139" s="18"/>
      <c r="G139" s="39"/>
      <c r="H139" s="39"/>
      <c r="I139" s="39"/>
      <c r="J139" s="20"/>
    </row>
    <row r="140" spans="1:10" ht="12.75">
      <c r="A140" s="6">
        <f>SUM(J141:J142)</f>
        <v>1700</v>
      </c>
      <c r="B140" s="65" t="s">
        <v>171</v>
      </c>
      <c r="C140" s="43"/>
      <c r="D140" s="8"/>
      <c r="E140" s="8" t="s">
        <v>115</v>
      </c>
      <c r="F140" s="8"/>
      <c r="G140" s="49"/>
      <c r="H140" s="49"/>
      <c r="I140" s="49"/>
      <c r="J140" s="50"/>
    </row>
    <row r="141" spans="1:10" ht="12.75">
      <c r="A141" s="51"/>
      <c r="B141" s="25" t="s">
        <v>116</v>
      </c>
      <c r="C141" s="26"/>
      <c r="D141" s="12"/>
      <c r="E141" s="12"/>
      <c r="F141" s="12"/>
      <c r="G141" s="13">
        <v>400</v>
      </c>
      <c r="H141" s="13"/>
      <c r="I141" s="13"/>
      <c r="J141" s="52">
        <f>SUM(G141:I141)</f>
        <v>400</v>
      </c>
    </row>
    <row r="142" spans="1:10" ht="12.75">
      <c r="A142" s="51"/>
      <c r="B142" s="25" t="s">
        <v>117</v>
      </c>
      <c r="C142" s="26"/>
      <c r="D142" s="12"/>
      <c r="E142" s="12"/>
      <c r="F142" s="12"/>
      <c r="G142" s="13">
        <v>1300</v>
      </c>
      <c r="H142" s="13"/>
      <c r="I142" s="13"/>
      <c r="J142" s="52">
        <f>SUM(G142:I142)</f>
        <v>1300</v>
      </c>
    </row>
    <row r="143" spans="1:10" ht="10.5" customHeight="1" thickBot="1">
      <c r="A143" s="16"/>
      <c r="B143" s="64"/>
      <c r="C143" s="38"/>
      <c r="D143" s="18"/>
      <c r="E143" s="18"/>
      <c r="F143" s="18"/>
      <c r="G143" s="39"/>
      <c r="H143" s="39"/>
      <c r="I143" s="39"/>
      <c r="J143" s="19"/>
    </row>
    <row r="144" spans="1:10" ht="12.75">
      <c r="A144" s="6">
        <f>SUM(A145:A152)</f>
        <v>41165</v>
      </c>
      <c r="B144" s="7" t="s">
        <v>172</v>
      </c>
      <c r="C144" s="8"/>
      <c r="D144" s="8"/>
      <c r="E144" s="8"/>
      <c r="F144" s="8"/>
      <c r="G144" s="66"/>
      <c r="H144" s="66"/>
      <c r="I144" s="66"/>
      <c r="J144" s="50"/>
    </row>
    <row r="145" spans="1:10" ht="12.75">
      <c r="A145" s="67">
        <f>SUM(J145:J150)</f>
        <v>13508</v>
      </c>
      <c r="B145" s="26" t="s">
        <v>118</v>
      </c>
      <c r="C145" s="12"/>
      <c r="D145" s="12"/>
      <c r="E145" s="12"/>
      <c r="F145" s="12"/>
      <c r="G145" s="13">
        <v>2908</v>
      </c>
      <c r="H145" s="13"/>
      <c r="I145" s="13"/>
      <c r="J145" s="52">
        <v>3038</v>
      </c>
    </row>
    <row r="146" spans="1:10" ht="12.75">
      <c r="A146" s="67"/>
      <c r="B146" s="25" t="s">
        <v>173</v>
      </c>
      <c r="C146" s="12"/>
      <c r="D146" s="12"/>
      <c r="E146" s="12"/>
      <c r="F146" s="12"/>
      <c r="G146" s="13"/>
      <c r="H146" s="13"/>
      <c r="I146" s="13">
        <v>50</v>
      </c>
      <c r="J146" s="52">
        <f>SUM(G146:I146)</f>
        <v>50</v>
      </c>
    </row>
    <row r="147" spans="1:10" ht="12.75">
      <c r="A147" s="67"/>
      <c r="B147" s="25" t="s">
        <v>119</v>
      </c>
      <c r="C147" s="12"/>
      <c r="D147" s="12"/>
      <c r="E147" s="12"/>
      <c r="F147" s="12"/>
      <c r="G147" s="13"/>
      <c r="H147" s="13"/>
      <c r="I147" s="13"/>
      <c r="J147" s="52"/>
    </row>
    <row r="148" spans="1:10" ht="12.75">
      <c r="A148" s="68"/>
      <c r="B148" s="26" t="s">
        <v>120</v>
      </c>
      <c r="C148" s="12"/>
      <c r="D148" s="12"/>
      <c r="E148" s="12"/>
      <c r="F148" s="12"/>
      <c r="G148" s="13">
        <v>280</v>
      </c>
      <c r="H148" s="13"/>
      <c r="I148" s="13"/>
      <c r="J148" s="52">
        <f>SUM(G148:I148)</f>
        <v>280</v>
      </c>
    </row>
    <row r="149" spans="1:10" ht="12.75">
      <c r="A149" s="68"/>
      <c r="B149" s="25" t="s">
        <v>121</v>
      </c>
      <c r="C149" s="12"/>
      <c r="D149" s="12"/>
      <c r="E149" s="12"/>
      <c r="F149" s="12"/>
      <c r="G149" s="13">
        <v>9490</v>
      </c>
      <c r="H149" s="13"/>
      <c r="I149" s="13"/>
      <c r="J149" s="14">
        <f>SUM(G149:I149)</f>
        <v>9490</v>
      </c>
    </row>
    <row r="150" spans="1:10" ht="12.75">
      <c r="A150" s="68"/>
      <c r="B150" s="25" t="s">
        <v>122</v>
      </c>
      <c r="C150" s="12"/>
      <c r="D150" s="12"/>
      <c r="E150" s="12"/>
      <c r="F150" s="12"/>
      <c r="G150" s="13">
        <v>650</v>
      </c>
      <c r="H150" s="13"/>
      <c r="I150" s="13"/>
      <c r="J150" s="14">
        <f>SUM(G150:I150)</f>
        <v>650</v>
      </c>
    </row>
    <row r="151" spans="1:10" ht="6.75" customHeight="1">
      <c r="A151" s="68"/>
      <c r="B151" s="26"/>
      <c r="C151" s="12"/>
      <c r="D151" s="12"/>
      <c r="E151" s="12"/>
      <c r="F151" s="12"/>
      <c r="G151" s="13"/>
      <c r="H151" s="13"/>
      <c r="I151" s="13"/>
      <c r="J151" s="14"/>
    </row>
    <row r="152" spans="1:10" ht="12.75">
      <c r="A152" s="69">
        <f>SUM(J152:J174)</f>
        <v>27657</v>
      </c>
      <c r="B152" s="26" t="s">
        <v>123</v>
      </c>
      <c r="C152" s="26"/>
      <c r="D152" s="26"/>
      <c r="E152" s="12"/>
      <c r="F152" s="12"/>
      <c r="G152" s="13">
        <v>731</v>
      </c>
      <c r="H152" s="54"/>
      <c r="I152" s="13"/>
      <c r="J152" s="14">
        <f>SUM(G152:I152)</f>
        <v>731</v>
      </c>
    </row>
    <row r="153" spans="1:10" ht="12" customHeight="1">
      <c r="A153" s="69"/>
      <c r="B153" s="25" t="s">
        <v>124</v>
      </c>
      <c r="C153" s="26"/>
      <c r="D153" s="26"/>
      <c r="E153" s="12"/>
      <c r="F153" s="12">
        <v>433</v>
      </c>
      <c r="G153" s="13"/>
      <c r="H153" s="54"/>
      <c r="I153" s="13"/>
      <c r="J153" s="14"/>
    </row>
    <row r="154" spans="1:10" ht="12.75">
      <c r="A154" s="11"/>
      <c r="B154" s="26" t="s">
        <v>125</v>
      </c>
      <c r="C154" s="26"/>
      <c r="D154" s="26"/>
      <c r="E154" s="12"/>
      <c r="F154" s="70"/>
      <c r="G154" s="13">
        <v>848</v>
      </c>
      <c r="H154" s="54"/>
      <c r="I154" s="13"/>
      <c r="J154" s="14">
        <f>SUM(G154:I154)</f>
        <v>848</v>
      </c>
    </row>
    <row r="155" spans="1:10" ht="12.75">
      <c r="A155" s="11"/>
      <c r="B155" s="25" t="s">
        <v>126</v>
      </c>
      <c r="C155" s="26"/>
      <c r="D155" s="26"/>
      <c r="E155" s="12"/>
      <c r="F155" s="70">
        <v>492</v>
      </c>
      <c r="G155" s="13"/>
      <c r="H155" s="54"/>
      <c r="I155" s="13"/>
      <c r="J155" s="14"/>
    </row>
    <row r="156" spans="1:10" ht="12" customHeight="1">
      <c r="A156" s="11"/>
      <c r="B156" s="25" t="s">
        <v>127</v>
      </c>
      <c r="C156" s="26"/>
      <c r="D156" s="26"/>
      <c r="E156" s="12"/>
      <c r="F156" s="70">
        <v>150</v>
      </c>
      <c r="G156" s="13"/>
      <c r="H156" s="54"/>
      <c r="I156" s="13"/>
      <c r="J156" s="14"/>
    </row>
    <row r="157" spans="1:10" ht="12.75">
      <c r="A157" s="11"/>
      <c r="B157" s="25" t="s">
        <v>128</v>
      </c>
      <c r="C157" s="26"/>
      <c r="D157" s="26"/>
      <c r="E157" s="12"/>
      <c r="F157" s="70"/>
      <c r="G157" s="13">
        <v>979</v>
      </c>
      <c r="H157" s="54"/>
      <c r="I157" s="13"/>
      <c r="J157" s="14">
        <f>SUM(G157:I157)</f>
        <v>979</v>
      </c>
    </row>
    <row r="158" spans="1:10" ht="12" customHeight="1">
      <c r="A158" s="11"/>
      <c r="B158" s="25" t="s">
        <v>126</v>
      </c>
      <c r="C158" s="26"/>
      <c r="D158" s="26"/>
      <c r="E158" s="12"/>
      <c r="F158" s="71">
        <v>715</v>
      </c>
      <c r="G158" s="13"/>
      <c r="H158" s="54"/>
      <c r="I158" s="13"/>
      <c r="J158" s="14"/>
    </row>
    <row r="159" spans="1:10" ht="12" customHeight="1">
      <c r="A159" s="11"/>
      <c r="B159" s="25" t="s">
        <v>127</v>
      </c>
      <c r="C159" s="26"/>
      <c r="D159" s="26"/>
      <c r="E159" s="12"/>
      <c r="F159" s="71">
        <v>220</v>
      </c>
      <c r="G159" s="13"/>
      <c r="H159" s="54"/>
      <c r="I159" s="13"/>
      <c r="J159" s="14"/>
    </row>
    <row r="160" spans="1:10" ht="12.75">
      <c r="A160" s="11"/>
      <c r="B160" s="26" t="s">
        <v>129</v>
      </c>
      <c r="C160" s="26"/>
      <c r="D160" s="26"/>
      <c r="E160" s="12"/>
      <c r="F160" s="71"/>
      <c r="G160" s="13">
        <v>4013</v>
      </c>
      <c r="H160" s="13"/>
      <c r="I160" s="13"/>
      <c r="J160" s="14">
        <f>SUM(G160:I160)</f>
        <v>4013</v>
      </c>
    </row>
    <row r="161" spans="1:10" ht="12" customHeight="1">
      <c r="A161" s="11"/>
      <c r="B161" s="25" t="s">
        <v>126</v>
      </c>
      <c r="C161" s="26"/>
      <c r="D161" s="26"/>
      <c r="E161" s="12"/>
      <c r="F161" s="70">
        <v>2225</v>
      </c>
      <c r="G161" s="13"/>
      <c r="H161" s="13"/>
      <c r="I161" s="13"/>
      <c r="J161" s="14"/>
    </row>
    <row r="162" spans="1:10" ht="12" customHeight="1">
      <c r="A162" s="11"/>
      <c r="B162" s="25" t="s">
        <v>127</v>
      </c>
      <c r="C162" s="26"/>
      <c r="D162" s="26"/>
      <c r="E162" s="12"/>
      <c r="F162" s="71">
        <v>660</v>
      </c>
      <c r="G162" s="13"/>
      <c r="H162" s="13"/>
      <c r="I162" s="13"/>
      <c r="J162" s="14"/>
    </row>
    <row r="163" spans="1:10" ht="12.75">
      <c r="A163" s="11"/>
      <c r="B163" s="26" t="s">
        <v>130</v>
      </c>
      <c r="C163" s="26"/>
      <c r="D163" s="26"/>
      <c r="E163" s="12"/>
      <c r="F163" s="71"/>
      <c r="G163" s="27">
        <v>5741</v>
      </c>
      <c r="H163" s="54"/>
      <c r="I163" s="54"/>
      <c r="J163" s="14">
        <f>SUM(G163:I163)</f>
        <v>5741</v>
      </c>
    </row>
    <row r="164" spans="1:10" ht="12" customHeight="1">
      <c r="A164" s="11"/>
      <c r="B164" s="25" t="s">
        <v>131</v>
      </c>
      <c r="C164" s="26"/>
      <c r="D164" s="26"/>
      <c r="E164" s="12"/>
      <c r="F164" s="71">
        <v>80</v>
      </c>
      <c r="G164" s="27"/>
      <c r="H164" s="54"/>
      <c r="I164" s="54"/>
      <c r="J164" s="14"/>
    </row>
    <row r="165" spans="1:10" ht="12" customHeight="1">
      <c r="A165" s="11"/>
      <c r="B165" s="34" t="s">
        <v>126</v>
      </c>
      <c r="C165" s="26"/>
      <c r="D165" s="26"/>
      <c r="E165" s="12"/>
      <c r="F165" s="71">
        <v>3260</v>
      </c>
      <c r="G165" s="27"/>
      <c r="H165" s="54"/>
      <c r="I165" s="54"/>
      <c r="J165" s="14"/>
    </row>
    <row r="166" spans="1:10" ht="12.75">
      <c r="A166" s="11"/>
      <c r="B166" s="25" t="s">
        <v>132</v>
      </c>
      <c r="C166" s="26"/>
      <c r="D166" s="26"/>
      <c r="E166" s="12"/>
      <c r="F166" s="71"/>
      <c r="G166" s="27">
        <v>5903</v>
      </c>
      <c r="H166" s="54"/>
      <c r="I166" s="27"/>
      <c r="J166" s="14">
        <f>SUM(G166:I166)</f>
        <v>5903</v>
      </c>
    </row>
    <row r="167" spans="1:10" ht="12" customHeight="1">
      <c r="A167" s="11"/>
      <c r="B167" s="25" t="s">
        <v>131</v>
      </c>
      <c r="C167" s="26"/>
      <c r="D167" s="26"/>
      <c r="E167" s="12"/>
      <c r="F167" s="71">
        <v>145</v>
      </c>
      <c r="G167" s="27"/>
      <c r="H167" s="54"/>
      <c r="I167" s="27"/>
      <c r="J167" s="14"/>
    </row>
    <row r="168" spans="1:10" ht="12" customHeight="1">
      <c r="A168" s="11"/>
      <c r="B168" s="25" t="s">
        <v>124</v>
      </c>
      <c r="C168" s="26"/>
      <c r="D168" s="26"/>
      <c r="E168" s="12"/>
      <c r="F168" s="71">
        <v>4225</v>
      </c>
      <c r="G168" s="27"/>
      <c r="H168" s="54"/>
      <c r="I168" s="27"/>
      <c r="J168" s="14"/>
    </row>
    <row r="169" spans="1:10" ht="12" customHeight="1">
      <c r="A169" s="11"/>
      <c r="B169" s="25" t="s">
        <v>133</v>
      </c>
      <c r="C169" s="26"/>
      <c r="D169" s="26"/>
      <c r="E169" s="12"/>
      <c r="F169" s="70">
        <v>760</v>
      </c>
      <c r="G169" s="27"/>
      <c r="H169" s="54"/>
      <c r="I169" s="27"/>
      <c r="J169" s="14"/>
    </row>
    <row r="170" spans="1:10" ht="12" customHeight="1">
      <c r="A170" s="11"/>
      <c r="B170" s="34" t="s">
        <v>134</v>
      </c>
      <c r="C170" s="26"/>
      <c r="D170" s="26"/>
      <c r="E170" s="12"/>
      <c r="F170" s="70">
        <v>200</v>
      </c>
      <c r="G170" s="27"/>
      <c r="H170" s="54"/>
      <c r="I170" s="27"/>
      <c r="J170" s="14"/>
    </row>
    <row r="171" spans="1:10" ht="12.75">
      <c r="A171" s="11"/>
      <c r="B171" s="72" t="s">
        <v>135</v>
      </c>
      <c r="C171" s="26"/>
      <c r="D171" s="26"/>
      <c r="E171" s="12"/>
      <c r="F171" s="71"/>
      <c r="G171" s="27">
        <v>4129</v>
      </c>
      <c r="H171" s="54"/>
      <c r="I171" s="54"/>
      <c r="J171" s="14">
        <f>SUM(G171:I171)</f>
        <v>4129</v>
      </c>
    </row>
    <row r="172" spans="1:10" ht="12" customHeight="1">
      <c r="A172" s="11"/>
      <c r="B172" s="25" t="s">
        <v>126</v>
      </c>
      <c r="C172" s="26"/>
      <c r="D172" s="26"/>
      <c r="E172" s="12"/>
      <c r="F172" s="71">
        <v>2360</v>
      </c>
      <c r="G172" s="27"/>
      <c r="H172" s="54"/>
      <c r="I172" s="54"/>
      <c r="J172" s="14"/>
    </row>
    <row r="173" spans="1:10" ht="12" customHeight="1">
      <c r="A173" s="11"/>
      <c r="B173" s="25" t="s">
        <v>133</v>
      </c>
      <c r="C173" s="26"/>
      <c r="D173" s="26"/>
      <c r="E173" s="12"/>
      <c r="F173" s="71">
        <v>530</v>
      </c>
      <c r="G173" s="27"/>
      <c r="H173" s="54"/>
      <c r="I173" s="54"/>
      <c r="J173" s="14"/>
    </row>
    <row r="174" spans="1:10" ht="12.75">
      <c r="A174" s="11"/>
      <c r="B174" s="26" t="s">
        <v>136</v>
      </c>
      <c r="C174" s="26"/>
      <c r="D174" s="26"/>
      <c r="E174" s="12"/>
      <c r="F174" s="71"/>
      <c r="G174" s="13">
        <v>5313</v>
      </c>
      <c r="H174" s="13"/>
      <c r="I174" s="13"/>
      <c r="J174" s="14">
        <f>SUM(G174:I174)</f>
        <v>5313</v>
      </c>
    </row>
    <row r="175" spans="1:10" ht="12" customHeight="1">
      <c r="A175" s="11"/>
      <c r="B175" s="25" t="s">
        <v>124</v>
      </c>
      <c r="C175" s="26"/>
      <c r="D175" s="26"/>
      <c r="E175" s="12"/>
      <c r="F175" s="73">
        <v>3015</v>
      </c>
      <c r="G175" s="73"/>
      <c r="H175" s="13"/>
      <c r="I175" s="13"/>
      <c r="J175" s="14"/>
    </row>
    <row r="176" spans="1:10" ht="12" customHeight="1">
      <c r="A176" s="11"/>
      <c r="B176" s="25" t="s">
        <v>127</v>
      </c>
      <c r="C176" s="26"/>
      <c r="D176" s="26"/>
      <c r="E176" s="12"/>
      <c r="F176" s="73">
        <v>180</v>
      </c>
      <c r="G176" s="73"/>
      <c r="H176" s="13"/>
      <c r="I176" s="13"/>
      <c r="J176" s="14"/>
    </row>
    <row r="177" spans="1:10" ht="12" customHeight="1" thickBot="1">
      <c r="A177" s="74"/>
      <c r="B177" s="37" t="s">
        <v>134</v>
      </c>
      <c r="C177" s="18"/>
      <c r="D177" s="18"/>
      <c r="E177" s="18"/>
      <c r="F177" s="75">
        <v>240</v>
      </c>
      <c r="G177" s="75"/>
      <c r="H177" s="39"/>
      <c r="I177" s="39"/>
      <c r="J177" s="20"/>
    </row>
    <row r="178" spans="1:10" ht="26.25" customHeight="1" thickBot="1">
      <c r="A178" s="18"/>
      <c r="B178" s="64"/>
      <c r="C178" s="18"/>
      <c r="D178" s="18"/>
      <c r="E178" s="18"/>
      <c r="F178" s="76"/>
      <c r="G178" s="3" t="s">
        <v>1</v>
      </c>
      <c r="H178" s="4" t="s">
        <v>2</v>
      </c>
      <c r="I178" s="4" t="s">
        <v>3</v>
      </c>
      <c r="J178" s="5" t="s">
        <v>4</v>
      </c>
    </row>
    <row r="179" spans="1:10" ht="12.75">
      <c r="A179" s="6">
        <f>SUM(J180:J182)</f>
        <v>0</v>
      </c>
      <c r="B179" s="77" t="s">
        <v>137</v>
      </c>
      <c r="C179" s="8"/>
      <c r="D179" s="8"/>
      <c r="E179" s="8"/>
      <c r="F179" s="8" t="s">
        <v>138</v>
      </c>
      <c r="G179" s="78"/>
      <c r="H179" s="21"/>
      <c r="I179" s="49"/>
      <c r="J179" s="22"/>
    </row>
    <row r="180" spans="1:10" ht="12.75">
      <c r="A180" s="79"/>
      <c r="B180" s="34" t="s">
        <v>124</v>
      </c>
      <c r="C180" s="12"/>
      <c r="D180" s="12"/>
      <c r="E180" s="12"/>
      <c r="F180" s="73">
        <v>10139</v>
      </c>
      <c r="G180" s="46"/>
      <c r="H180" s="27"/>
      <c r="I180" s="54"/>
      <c r="J180" s="14"/>
    </row>
    <row r="181" spans="1:10" ht="12.75">
      <c r="A181" s="79"/>
      <c r="B181" s="34" t="s">
        <v>139</v>
      </c>
      <c r="C181" s="12"/>
      <c r="D181" s="12"/>
      <c r="E181" s="12"/>
      <c r="F181" s="73">
        <v>32784</v>
      </c>
      <c r="G181" s="46"/>
      <c r="H181" s="27"/>
      <c r="I181" s="54"/>
      <c r="J181" s="14"/>
    </row>
    <row r="182" spans="1:10" ht="12.75">
      <c r="A182" s="79"/>
      <c r="B182" s="34" t="s">
        <v>133</v>
      </c>
      <c r="C182" s="26"/>
      <c r="D182" s="26"/>
      <c r="E182" s="12"/>
      <c r="F182" s="73">
        <v>1965</v>
      </c>
      <c r="G182" s="46"/>
      <c r="H182" s="27"/>
      <c r="I182" s="54"/>
      <c r="J182" s="14"/>
    </row>
    <row r="183" spans="1:10" ht="12.75">
      <c r="A183" s="79"/>
      <c r="B183" s="34" t="s">
        <v>140</v>
      </c>
      <c r="C183" s="12"/>
      <c r="D183" s="12"/>
      <c r="E183" s="12"/>
      <c r="F183" s="73">
        <v>4788</v>
      </c>
      <c r="G183" s="46"/>
      <c r="H183" s="27"/>
      <c r="I183" s="54"/>
      <c r="J183" s="14"/>
    </row>
    <row r="184" spans="1:10" ht="13.5" thickBot="1">
      <c r="A184" s="80"/>
      <c r="B184" s="81"/>
      <c r="C184" s="18"/>
      <c r="D184" s="18"/>
      <c r="E184" s="18"/>
      <c r="F184" s="75"/>
      <c r="G184" s="82"/>
      <c r="H184" s="40"/>
      <c r="I184" s="19"/>
      <c r="J184" s="20"/>
    </row>
    <row r="185" spans="1:10" ht="12.75">
      <c r="A185" s="6">
        <f>SUM(J185:J189)</f>
        <v>17201</v>
      </c>
      <c r="B185" s="77" t="s">
        <v>174</v>
      </c>
      <c r="C185" s="8"/>
      <c r="D185" s="8"/>
      <c r="E185" s="8"/>
      <c r="F185" s="78"/>
      <c r="G185" s="83"/>
      <c r="H185" s="84"/>
      <c r="I185" s="21"/>
      <c r="J185" s="22"/>
    </row>
    <row r="186" spans="1:10" ht="12.75">
      <c r="A186" s="68"/>
      <c r="B186" s="72" t="s">
        <v>141</v>
      </c>
      <c r="C186" s="12"/>
      <c r="D186" s="12"/>
      <c r="E186" s="12"/>
      <c r="F186" s="73"/>
      <c r="G186" s="46">
        <v>17201</v>
      </c>
      <c r="H186" s="27"/>
      <c r="I186" s="54"/>
      <c r="J186" s="14">
        <f>SUM(G186:I186)</f>
        <v>17201</v>
      </c>
    </row>
    <row r="187" spans="1:10" ht="12.75">
      <c r="A187" s="68"/>
      <c r="B187" s="34" t="s">
        <v>124</v>
      </c>
      <c r="C187" s="12"/>
      <c r="D187" s="12"/>
      <c r="E187" s="12"/>
      <c r="F187" s="73">
        <v>2758</v>
      </c>
      <c r="G187" s="46"/>
      <c r="H187" s="27"/>
      <c r="I187" s="54"/>
      <c r="J187" s="14"/>
    </row>
    <row r="188" spans="1:10" ht="12.75">
      <c r="A188" s="68"/>
      <c r="B188" s="34" t="s">
        <v>131</v>
      </c>
      <c r="C188" s="12"/>
      <c r="D188" s="12"/>
      <c r="E188" s="12"/>
      <c r="F188" s="73">
        <v>5305</v>
      </c>
      <c r="G188" s="46"/>
      <c r="H188" s="27"/>
      <c r="I188" s="54"/>
      <c r="J188" s="14"/>
    </row>
    <row r="189" spans="1:10" ht="12.75">
      <c r="A189" s="68"/>
      <c r="B189" s="72" t="s">
        <v>142</v>
      </c>
      <c r="C189" s="12"/>
      <c r="D189" s="12"/>
      <c r="E189" s="12"/>
      <c r="F189" s="73">
        <v>815</v>
      </c>
      <c r="G189" s="46"/>
      <c r="H189" s="27"/>
      <c r="I189" s="54"/>
      <c r="J189" s="14"/>
    </row>
    <row r="190" spans="1:10" ht="12.75">
      <c r="A190" s="68"/>
      <c r="B190" s="34" t="s">
        <v>127</v>
      </c>
      <c r="C190" s="12"/>
      <c r="D190" s="12"/>
      <c r="E190" s="12"/>
      <c r="F190" s="73">
        <v>270</v>
      </c>
      <c r="G190" s="46"/>
      <c r="H190" s="27"/>
      <c r="I190" s="54"/>
      <c r="J190" s="14"/>
    </row>
    <row r="191" spans="1:10" ht="12.75">
      <c r="A191" s="68"/>
      <c r="B191" s="34" t="s">
        <v>140</v>
      </c>
      <c r="C191" s="12"/>
      <c r="D191" s="12"/>
      <c r="E191" s="12"/>
      <c r="F191" s="73">
        <v>930</v>
      </c>
      <c r="G191" s="46"/>
      <c r="H191" s="27"/>
      <c r="I191" s="54"/>
      <c r="J191" s="14"/>
    </row>
    <row r="192" spans="1:10" ht="13.5" thickBot="1">
      <c r="A192" s="74"/>
      <c r="B192" s="81"/>
      <c r="C192" s="18"/>
      <c r="D192" s="18"/>
      <c r="E192" s="18"/>
      <c r="F192" s="85"/>
      <c r="G192" s="86"/>
      <c r="H192" s="86"/>
      <c r="I192" s="86"/>
      <c r="J192" s="87"/>
    </row>
    <row r="193" spans="1:10" ht="12.75">
      <c r="A193" s="88">
        <f>SUM(J194:J196)</f>
        <v>8850</v>
      </c>
      <c r="B193" s="77" t="s">
        <v>143</v>
      </c>
      <c r="C193" s="43"/>
      <c r="D193" s="43"/>
      <c r="E193" s="8" t="s">
        <v>144</v>
      </c>
      <c r="F193" s="89"/>
      <c r="G193" s="84"/>
      <c r="H193" s="84"/>
      <c r="I193" s="21"/>
      <c r="J193" s="22"/>
    </row>
    <row r="194" spans="1:10" ht="12.75">
      <c r="A194" s="90"/>
      <c r="B194" s="72" t="s">
        <v>141</v>
      </c>
      <c r="C194" s="12"/>
      <c r="D194" s="12"/>
      <c r="E194" s="12"/>
      <c r="F194" s="73"/>
      <c r="G194" s="27">
        <v>8850</v>
      </c>
      <c r="H194" s="27"/>
      <c r="I194" s="54"/>
      <c r="J194" s="14">
        <f>SUM(G194:I194)</f>
        <v>8850</v>
      </c>
    </row>
    <row r="195" spans="1:10" ht="12.75">
      <c r="A195" s="90"/>
      <c r="B195" s="34" t="s">
        <v>124</v>
      </c>
      <c r="C195" s="12"/>
      <c r="D195" s="12"/>
      <c r="E195" s="12"/>
      <c r="F195" s="73">
        <v>814</v>
      </c>
      <c r="G195" s="27"/>
      <c r="H195" s="27"/>
      <c r="I195" s="54"/>
      <c r="J195" s="14"/>
    </row>
    <row r="196" spans="1:10" ht="12.75">
      <c r="A196" s="90"/>
      <c r="B196" s="34" t="s">
        <v>131</v>
      </c>
      <c r="C196" s="12"/>
      <c r="D196" s="12"/>
      <c r="E196" s="12"/>
      <c r="F196" s="73">
        <v>5427</v>
      </c>
      <c r="G196" s="27"/>
      <c r="H196" s="27"/>
      <c r="I196" s="54"/>
      <c r="J196" s="14"/>
    </row>
    <row r="197" spans="1:10" ht="13.5" thickBot="1">
      <c r="A197" s="91"/>
      <c r="B197" s="38"/>
      <c r="C197" s="38"/>
      <c r="D197" s="38"/>
      <c r="E197" s="18"/>
      <c r="F197" s="85"/>
      <c r="G197" s="40"/>
      <c r="H197" s="40"/>
      <c r="I197" s="19"/>
      <c r="J197" s="20"/>
    </row>
    <row r="198" spans="1:10" ht="12.75">
      <c r="A198" s="6">
        <f>SUM(J198:J202)</f>
        <v>21675</v>
      </c>
      <c r="B198" s="7" t="s">
        <v>145</v>
      </c>
      <c r="C198" s="8"/>
      <c r="D198" s="8"/>
      <c r="E198" s="8"/>
      <c r="F198" s="89"/>
      <c r="G198" s="84"/>
      <c r="H198" s="8" t="s">
        <v>146</v>
      </c>
      <c r="I198" s="49"/>
      <c r="J198" s="22"/>
    </row>
    <row r="199" spans="1:10" ht="12.75">
      <c r="A199" s="51"/>
      <c r="B199" s="72" t="s">
        <v>141</v>
      </c>
      <c r="C199" s="12"/>
      <c r="D199" s="12"/>
      <c r="E199" s="12"/>
      <c r="F199" s="73"/>
      <c r="G199" s="27">
        <v>18125</v>
      </c>
      <c r="H199" s="27"/>
      <c r="I199" s="27"/>
      <c r="J199" s="14">
        <f>SUM(G199:I199)</f>
        <v>18125</v>
      </c>
    </row>
    <row r="200" spans="1:10" ht="12.75">
      <c r="A200" s="51"/>
      <c r="B200" s="34" t="s">
        <v>126</v>
      </c>
      <c r="C200" s="12"/>
      <c r="D200" s="12"/>
      <c r="E200" s="12"/>
      <c r="F200" s="73">
        <v>10755</v>
      </c>
      <c r="G200" s="27"/>
      <c r="H200" s="27"/>
      <c r="I200" s="27"/>
      <c r="J200" s="14"/>
    </row>
    <row r="201" spans="1:10" ht="12.75">
      <c r="A201" s="51"/>
      <c r="B201" s="34" t="s">
        <v>131</v>
      </c>
      <c r="C201" s="12"/>
      <c r="D201" s="12"/>
      <c r="E201" s="12"/>
      <c r="F201" s="73">
        <v>11654</v>
      </c>
      <c r="G201" s="27"/>
      <c r="H201" s="27"/>
      <c r="I201" s="54"/>
      <c r="J201" s="14"/>
    </row>
    <row r="202" spans="1:10" ht="12.75">
      <c r="A202" s="51"/>
      <c r="B202" s="25" t="s">
        <v>147</v>
      </c>
      <c r="C202" s="12"/>
      <c r="D202" s="12"/>
      <c r="E202" s="12"/>
      <c r="F202" s="70"/>
      <c r="G202" s="27"/>
      <c r="H202" s="27"/>
      <c r="I202" s="27">
        <v>3550</v>
      </c>
      <c r="J202" s="14">
        <f>SUM(G202:I202)</f>
        <v>3550</v>
      </c>
    </row>
    <row r="203" spans="1:10" ht="12.75">
      <c r="A203" s="51"/>
      <c r="B203" s="34" t="s">
        <v>127</v>
      </c>
      <c r="C203" s="12"/>
      <c r="D203" s="12"/>
      <c r="E203" s="12"/>
      <c r="F203" s="70">
        <v>300</v>
      </c>
      <c r="G203" s="27"/>
      <c r="H203" s="27"/>
      <c r="I203" s="27"/>
      <c r="J203" s="14"/>
    </row>
    <row r="204" spans="1:10" ht="13.5" thickBot="1">
      <c r="A204" s="74"/>
      <c r="B204" s="18"/>
      <c r="C204" s="18"/>
      <c r="D204" s="18"/>
      <c r="E204" s="18"/>
      <c r="F204" s="85"/>
      <c r="G204" s="86"/>
      <c r="H204" s="86"/>
      <c r="I204" s="86"/>
      <c r="J204" s="87"/>
    </row>
    <row r="205" spans="1:10" ht="12.75">
      <c r="A205" s="6">
        <f>SUM(J205:J214)</f>
        <v>44000</v>
      </c>
      <c r="B205" s="7" t="s">
        <v>175</v>
      </c>
      <c r="C205" s="8"/>
      <c r="D205" s="8"/>
      <c r="E205" s="8"/>
      <c r="F205" s="92"/>
      <c r="G205" s="21"/>
      <c r="H205" s="21"/>
      <c r="I205" s="21"/>
      <c r="J205" s="22"/>
    </row>
    <row r="206" spans="1:10" ht="12.75">
      <c r="A206" s="93"/>
      <c r="B206" s="26" t="s">
        <v>148</v>
      </c>
      <c r="C206" s="12"/>
      <c r="D206" s="12"/>
      <c r="E206" s="12"/>
      <c r="F206" s="94"/>
      <c r="G206" s="27">
        <v>44000</v>
      </c>
      <c r="H206" s="54"/>
      <c r="I206" s="54"/>
      <c r="J206" s="14">
        <f>SUM(G206:I206)</f>
        <v>44000</v>
      </c>
    </row>
    <row r="207" spans="1:10" ht="12.75">
      <c r="A207" s="11"/>
      <c r="B207" s="12" t="s">
        <v>149</v>
      </c>
      <c r="C207" s="12"/>
      <c r="D207" s="12"/>
      <c r="E207" s="12"/>
      <c r="F207" s="73">
        <v>7000</v>
      </c>
      <c r="G207" s="13"/>
      <c r="H207" s="13"/>
      <c r="I207" s="13"/>
      <c r="J207" s="14"/>
    </row>
    <row r="208" spans="1:10" ht="12.75">
      <c r="A208" s="11"/>
      <c r="B208" s="12" t="s">
        <v>150</v>
      </c>
      <c r="C208" s="12"/>
      <c r="D208" s="12"/>
      <c r="E208" s="12"/>
      <c r="F208" s="73">
        <v>6200</v>
      </c>
      <c r="G208" s="13"/>
      <c r="H208" s="13"/>
      <c r="I208" s="13"/>
      <c r="J208" s="14"/>
    </row>
    <row r="209" spans="1:10" ht="12.75">
      <c r="A209" s="11"/>
      <c r="B209" s="12" t="s">
        <v>151</v>
      </c>
      <c r="C209" s="12"/>
      <c r="D209" s="12"/>
      <c r="E209" s="12"/>
      <c r="F209" s="73">
        <v>5750</v>
      </c>
      <c r="G209" s="13"/>
      <c r="H209" s="13"/>
      <c r="I209" s="13"/>
      <c r="J209" s="14"/>
    </row>
    <row r="210" spans="1:12" ht="12.75">
      <c r="A210" s="11"/>
      <c r="B210" s="12" t="s">
        <v>152</v>
      </c>
      <c r="C210" s="12"/>
      <c r="D210" s="12"/>
      <c r="E210" s="12"/>
      <c r="F210" s="73">
        <v>6800</v>
      </c>
      <c r="G210" s="13"/>
      <c r="H210" s="13"/>
      <c r="I210" s="13"/>
      <c r="J210" s="14"/>
      <c r="L210" s="29"/>
    </row>
    <row r="211" spans="1:10" ht="12.75">
      <c r="A211" s="11"/>
      <c r="B211" s="12" t="s">
        <v>153</v>
      </c>
      <c r="C211" s="12"/>
      <c r="D211" s="12"/>
      <c r="E211" s="12"/>
      <c r="F211" s="73">
        <v>1400</v>
      </c>
      <c r="G211" s="13"/>
      <c r="H211" s="13"/>
      <c r="I211" s="13"/>
      <c r="J211" s="14"/>
    </row>
    <row r="212" spans="1:10" ht="12.75">
      <c r="A212" s="11"/>
      <c r="B212" s="12" t="s">
        <v>154</v>
      </c>
      <c r="C212" s="12"/>
      <c r="D212" s="12"/>
      <c r="E212" s="12"/>
      <c r="F212" s="73">
        <v>850</v>
      </c>
      <c r="G212" s="13"/>
      <c r="H212" s="13"/>
      <c r="I212" s="13"/>
      <c r="J212" s="14"/>
    </row>
    <row r="213" spans="1:10" ht="12.75">
      <c r="A213" s="11"/>
      <c r="B213" s="12" t="s">
        <v>155</v>
      </c>
      <c r="C213" s="12"/>
      <c r="D213" s="12"/>
      <c r="E213" s="12"/>
      <c r="F213" s="73">
        <v>5400</v>
      </c>
      <c r="G213" s="13"/>
      <c r="H213" s="13"/>
      <c r="I213" s="13"/>
      <c r="J213" s="14"/>
    </row>
    <row r="214" spans="1:10" ht="12.75">
      <c r="A214" s="11"/>
      <c r="B214" s="12" t="s">
        <v>156</v>
      </c>
      <c r="C214" s="12"/>
      <c r="D214" s="12"/>
      <c r="E214" s="12"/>
      <c r="F214" s="73">
        <v>10600</v>
      </c>
      <c r="G214" s="13"/>
      <c r="H214" s="13"/>
      <c r="I214" s="13"/>
      <c r="J214" s="14"/>
    </row>
    <row r="215" spans="1:10" ht="13.5" thickBot="1">
      <c r="A215" s="74"/>
      <c r="B215" s="95"/>
      <c r="C215" s="18"/>
      <c r="D215" s="18"/>
      <c r="E215" s="18"/>
      <c r="F215" s="18"/>
      <c r="G215" s="39"/>
      <c r="H215" s="39"/>
      <c r="I215" s="39"/>
      <c r="J215" s="20"/>
    </row>
    <row r="216" spans="1:10" ht="12.75">
      <c r="A216" s="6">
        <f>SUM(J217:J220)</f>
        <v>29450</v>
      </c>
      <c r="B216" s="7" t="s">
        <v>157</v>
      </c>
      <c r="C216" s="8"/>
      <c r="D216" s="8" t="s">
        <v>158</v>
      </c>
      <c r="E216" s="8"/>
      <c r="F216" s="8"/>
      <c r="G216" s="96"/>
      <c r="H216" s="96"/>
      <c r="I216" s="96"/>
      <c r="J216" s="22"/>
    </row>
    <row r="217" spans="1:10" ht="12.75">
      <c r="A217" s="11"/>
      <c r="B217" s="12" t="s">
        <v>159</v>
      </c>
      <c r="C217" s="12"/>
      <c r="D217" s="12"/>
      <c r="E217" s="12"/>
      <c r="F217" s="12"/>
      <c r="G217" s="13">
        <v>4300</v>
      </c>
      <c r="H217" s="13"/>
      <c r="I217" s="13"/>
      <c r="J217" s="14">
        <f>SUM(G217:I217)</f>
        <v>4300</v>
      </c>
    </row>
    <row r="218" spans="1:10" ht="12.75">
      <c r="A218" s="11"/>
      <c r="B218" s="12" t="s">
        <v>160</v>
      </c>
      <c r="C218" s="12"/>
      <c r="D218" s="12"/>
      <c r="E218" s="12"/>
      <c r="F218" s="12"/>
      <c r="G218" s="13">
        <v>70</v>
      </c>
      <c r="H218" s="13"/>
      <c r="I218" s="13"/>
      <c r="J218" s="14">
        <f>SUM(G218:I218)</f>
        <v>70</v>
      </c>
    </row>
    <row r="219" spans="1:10" ht="12.75">
      <c r="A219" s="11"/>
      <c r="B219" s="26" t="s">
        <v>161</v>
      </c>
      <c r="C219" s="12"/>
      <c r="D219" s="12"/>
      <c r="E219" s="12"/>
      <c r="F219" s="12"/>
      <c r="G219" s="13">
        <v>80</v>
      </c>
      <c r="H219" s="13"/>
      <c r="I219" s="13"/>
      <c r="J219" s="14">
        <f>SUM(G219:I219)</f>
        <v>80</v>
      </c>
    </row>
    <row r="220" spans="1:10" ht="12.75">
      <c r="A220" s="11"/>
      <c r="B220" s="12" t="s">
        <v>162</v>
      </c>
      <c r="C220" s="12"/>
      <c r="D220" s="12"/>
      <c r="E220" s="12"/>
      <c r="F220" s="12"/>
      <c r="G220" s="13">
        <v>25000</v>
      </c>
      <c r="H220" s="13"/>
      <c r="I220" s="13"/>
      <c r="J220" s="14">
        <f>SUM(G220:I220)</f>
        <v>25000</v>
      </c>
    </row>
    <row r="221" spans="1:10" ht="13.5" thickBot="1">
      <c r="A221" s="74"/>
      <c r="B221" s="18"/>
      <c r="C221" s="18"/>
      <c r="D221" s="18"/>
      <c r="E221" s="18"/>
      <c r="F221" s="18"/>
      <c r="G221" s="39"/>
      <c r="H221" s="39"/>
      <c r="I221" s="39"/>
      <c r="J221" s="20"/>
    </row>
    <row r="222" spans="1:10" ht="25.5" customHeight="1" thickBot="1">
      <c r="A222" s="97">
        <f>A216+A205+A198+A193+A185+A179+A144+A140+A118+A113+A108+A103+A100+A97+A89+A10+A5</f>
        <v>590221</v>
      </c>
      <c r="B222" s="17" t="s">
        <v>163</v>
      </c>
      <c r="C222" s="18"/>
      <c r="D222" s="18"/>
      <c r="E222" s="18"/>
      <c r="F222" s="18"/>
      <c r="G222" s="39">
        <f>SUM(G5:G220)</f>
        <v>408684</v>
      </c>
      <c r="H222" s="39">
        <f>SUM(H5:H220)</f>
        <v>22924</v>
      </c>
      <c r="I222" s="39">
        <f>SUM(I5:I220)</f>
        <v>158483</v>
      </c>
      <c r="J222" s="19">
        <f>SUM(J5:J220)</f>
        <v>590221</v>
      </c>
    </row>
    <row r="225" spans="7:8" ht="12.75">
      <c r="G225" s="29"/>
      <c r="H225" s="29"/>
    </row>
  </sheetData>
  <mergeCells count="2">
    <mergeCell ref="A1:J1"/>
    <mergeCell ref="A2:J2"/>
  </mergeCells>
  <printOptions/>
  <pageMargins left="0.5905511811023623" right="0.5905511811023623" top="0.8661417322834646" bottom="0.8661417322834646" header="0.5118110236220472" footer="0.5118110236220472"/>
  <pageSetup firstPageNumber="3" useFirstPageNumber="1" horizontalDpi="600" verticalDpi="600" orientation="portrait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2" sqref="A2:H2"/>
    </sheetView>
  </sheetViews>
  <sheetFormatPr defaultColWidth="9.00390625" defaultRowHeight="12.75"/>
  <cols>
    <col min="1" max="1" width="7.875" style="0" customWidth="1"/>
    <col min="2" max="2" width="7.625" style="0" customWidth="1"/>
    <col min="3" max="3" width="10.125" style="0" bestFit="1" customWidth="1"/>
    <col min="6" max="6" width="17.00390625" style="0" customWidth="1"/>
    <col min="7" max="7" width="2.00390625" style="0" hidden="1" customWidth="1"/>
    <col min="8" max="8" width="19.125" style="0" customWidth="1"/>
  </cols>
  <sheetData>
    <row r="2" spans="1:8" ht="27" customHeight="1">
      <c r="A2" s="175" t="s">
        <v>277</v>
      </c>
      <c r="B2" s="175"/>
      <c r="C2" s="175"/>
      <c r="D2" s="175"/>
      <c r="E2" s="175"/>
      <c r="F2" s="175"/>
      <c r="G2" s="175"/>
      <c r="H2" s="175"/>
    </row>
    <row r="4" spans="7:8" ht="50.25" customHeight="1">
      <c r="G4" s="98"/>
      <c r="H4" s="98" t="s">
        <v>176</v>
      </c>
    </row>
    <row r="5" spans="1:8" ht="12.75">
      <c r="A5" s="99">
        <f>SUM(H6:H7)</f>
        <v>-4030</v>
      </c>
      <c r="B5" s="100" t="s">
        <v>177</v>
      </c>
      <c r="C5" s="101"/>
      <c r="D5" s="101"/>
      <c r="E5" s="101"/>
      <c r="F5" s="101"/>
      <c r="G5" s="102"/>
      <c r="H5" s="103"/>
    </row>
    <row r="6" spans="2:8" ht="12.75">
      <c r="B6" s="104" t="s">
        <v>178</v>
      </c>
      <c r="C6" s="12" t="s">
        <v>179</v>
      </c>
      <c r="D6" s="12"/>
      <c r="E6" s="12"/>
      <c r="F6" s="12"/>
      <c r="G6" s="13"/>
      <c r="H6" s="105">
        <v>-530</v>
      </c>
    </row>
    <row r="7" spans="2:11" ht="12.75">
      <c r="B7" s="104"/>
      <c r="C7" s="15" t="s">
        <v>180</v>
      </c>
      <c r="D7" s="12"/>
      <c r="E7" s="12"/>
      <c r="F7" s="12"/>
      <c r="G7" s="13"/>
      <c r="H7" s="105">
        <v>-3500</v>
      </c>
      <c r="J7" s="29"/>
      <c r="K7" s="29"/>
    </row>
    <row r="8" spans="2:8" ht="12.75">
      <c r="B8" s="104"/>
      <c r="C8" s="12"/>
      <c r="D8" s="12"/>
      <c r="E8" s="12"/>
      <c r="F8" s="12"/>
      <c r="G8" s="13"/>
      <c r="H8" s="106"/>
    </row>
    <row r="9" spans="1:8" ht="12.75">
      <c r="A9" s="99">
        <f>SUM(H10:H12)</f>
        <v>36601</v>
      </c>
      <c r="B9" s="35" t="s">
        <v>181</v>
      </c>
      <c r="C9" s="24"/>
      <c r="D9" s="24"/>
      <c r="E9" s="24"/>
      <c r="F9" s="12"/>
      <c r="G9" s="13"/>
      <c r="H9" s="106"/>
    </row>
    <row r="10" spans="2:8" ht="12.75">
      <c r="B10" s="104" t="s">
        <v>178</v>
      </c>
      <c r="C10" s="12" t="s">
        <v>182</v>
      </c>
      <c r="D10" s="12"/>
      <c r="E10" s="12"/>
      <c r="F10" s="12"/>
      <c r="G10" s="13"/>
      <c r="H10" s="106">
        <v>200</v>
      </c>
    </row>
    <row r="11" spans="2:8" ht="12.75">
      <c r="B11" s="104"/>
      <c r="C11" s="12" t="s">
        <v>183</v>
      </c>
      <c r="D11" s="12"/>
      <c r="E11" s="12"/>
      <c r="F11" s="12"/>
      <c r="G11" s="13"/>
      <c r="H11" s="106">
        <v>515</v>
      </c>
    </row>
    <row r="12" spans="2:8" ht="12.75">
      <c r="B12" s="104"/>
      <c r="C12" s="12" t="s">
        <v>184</v>
      </c>
      <c r="D12" s="12"/>
      <c r="E12" s="12"/>
      <c r="F12" s="12"/>
      <c r="G12" s="13"/>
      <c r="H12" s="13">
        <v>35886</v>
      </c>
    </row>
    <row r="13" spans="2:8" ht="12.75">
      <c r="B13" s="35"/>
      <c r="C13" s="24"/>
      <c r="D13" s="24"/>
      <c r="E13" s="24"/>
      <c r="F13" s="24"/>
      <c r="G13" s="54"/>
      <c r="H13" s="54"/>
    </row>
    <row r="14" spans="1:8" ht="12.75">
      <c r="A14" s="99">
        <f>SUM(A5:A9)</f>
        <v>32571</v>
      </c>
      <c r="B14" s="107" t="s">
        <v>185</v>
      </c>
      <c r="C14" s="108"/>
      <c r="D14" s="108"/>
      <c r="E14" s="109"/>
      <c r="F14" s="109"/>
      <c r="G14" s="110"/>
      <c r="H14" s="111">
        <f>SUM(H6:H12)</f>
        <v>32571</v>
      </c>
    </row>
    <row r="15" ht="12.75">
      <c r="H15" s="29"/>
    </row>
    <row r="16" ht="12.75">
      <c r="H16" s="29"/>
    </row>
    <row r="20" ht="21" customHeight="1">
      <c r="A20" s="2"/>
    </row>
    <row r="21" ht="7.5" customHeight="1">
      <c r="A21" s="2"/>
    </row>
    <row r="22" ht="12.75">
      <c r="A22" s="2"/>
    </row>
    <row r="24" spans="1:4" ht="24" customHeight="1">
      <c r="A24" s="178" t="s">
        <v>186</v>
      </c>
      <c r="B24" s="178"/>
      <c r="C24" s="179">
        <v>39777</v>
      </c>
      <c r="D24" s="178"/>
    </row>
    <row r="25" spans="1:4" ht="24" customHeight="1">
      <c r="A25" s="178" t="s">
        <v>187</v>
      </c>
      <c r="B25" s="178"/>
      <c r="C25" s="179">
        <v>39793</v>
      </c>
      <c r="D25" s="178"/>
    </row>
  </sheetData>
  <mergeCells count="5">
    <mergeCell ref="A2:H2"/>
    <mergeCell ref="A24:B24"/>
    <mergeCell ref="A25:B25"/>
    <mergeCell ref="C24:D24"/>
    <mergeCell ref="C25:D25"/>
  </mergeCells>
  <printOptions/>
  <pageMargins left="0.75" right="0.75" top="1" bottom="1" header="0.4921259845" footer="0.4921259845"/>
  <pageSetup firstPageNumber="7" useFirstPageNumber="1"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Jankovco</dc:creator>
  <cp:keywords/>
  <dc:description/>
  <cp:lastModifiedBy>Správce2</cp:lastModifiedBy>
  <dcterms:created xsi:type="dcterms:W3CDTF">2008-12-16T13:13:48Z</dcterms:created>
  <dcterms:modified xsi:type="dcterms:W3CDTF">2008-12-16T14:44:52Z</dcterms:modified>
  <cp:category/>
  <cp:version/>
  <cp:contentType/>
  <cp:contentStatus/>
</cp:coreProperties>
</file>