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Pol'!$A$1:$U$290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/>
  <c r="I19" s="1"/>
  <c r="I52"/>
  <c r="I51"/>
  <c r="I50"/>
  <c r="I49"/>
  <c r="I48"/>
  <c r="I47"/>
  <c r="G39"/>
  <c r="G40" s="1"/>
  <c r="G25" s="1"/>
  <c r="G26" s="1"/>
  <c r="F39"/>
  <c r="G280" i="12"/>
  <c r="AC280"/>
  <c r="AD280"/>
  <c r="G8"/>
  <c r="G9"/>
  <c r="M9" s="1"/>
  <c r="I9"/>
  <c r="K9"/>
  <c r="O9"/>
  <c r="O8" s="1"/>
  <c r="Q9"/>
  <c r="Q8" s="1"/>
  <c r="U9"/>
  <c r="G11"/>
  <c r="M11" s="1"/>
  <c r="I11"/>
  <c r="K11"/>
  <c r="O11"/>
  <c r="Q11"/>
  <c r="U11"/>
  <c r="G13"/>
  <c r="I13"/>
  <c r="K13"/>
  <c r="M13"/>
  <c r="O13"/>
  <c r="Q13"/>
  <c r="U13"/>
  <c r="G15"/>
  <c r="I15"/>
  <c r="K15"/>
  <c r="K8" s="1"/>
  <c r="M15"/>
  <c r="O15"/>
  <c r="Q15"/>
  <c r="U15"/>
  <c r="G17"/>
  <c r="I17"/>
  <c r="I8" s="1"/>
  <c r="K17"/>
  <c r="M17"/>
  <c r="O17"/>
  <c r="Q17"/>
  <c r="U17"/>
  <c r="G19"/>
  <c r="M19" s="1"/>
  <c r="I19"/>
  <c r="K19"/>
  <c r="O19"/>
  <c r="Q19"/>
  <c r="U19"/>
  <c r="U8" s="1"/>
  <c r="G25"/>
  <c r="M25" s="1"/>
  <c r="I25"/>
  <c r="K25"/>
  <c r="O25"/>
  <c r="Q25"/>
  <c r="U25"/>
  <c r="G31"/>
  <c r="M31" s="1"/>
  <c r="I31"/>
  <c r="K31"/>
  <c r="O31"/>
  <c r="Q31"/>
  <c r="U31"/>
  <c r="G35"/>
  <c r="I35"/>
  <c r="K35"/>
  <c r="M35"/>
  <c r="O35"/>
  <c r="Q35"/>
  <c r="U35"/>
  <c r="G39"/>
  <c r="I39"/>
  <c r="K39"/>
  <c r="M39"/>
  <c r="O39"/>
  <c r="Q39"/>
  <c r="U39"/>
  <c r="G41"/>
  <c r="I41"/>
  <c r="K41"/>
  <c r="M41"/>
  <c r="O41"/>
  <c r="Q41"/>
  <c r="U41"/>
  <c r="G43"/>
  <c r="M43" s="1"/>
  <c r="I43"/>
  <c r="K43"/>
  <c r="O43"/>
  <c r="Q43"/>
  <c r="U43"/>
  <c r="G46"/>
  <c r="M46" s="1"/>
  <c r="I46"/>
  <c r="K46"/>
  <c r="O46"/>
  <c r="Q46"/>
  <c r="U46"/>
  <c r="G52"/>
  <c r="M52" s="1"/>
  <c r="I52"/>
  <c r="K52"/>
  <c r="O52"/>
  <c r="Q52"/>
  <c r="U52"/>
  <c r="G59"/>
  <c r="I59"/>
  <c r="K59"/>
  <c r="M59"/>
  <c r="O59"/>
  <c r="Q59"/>
  <c r="U59"/>
  <c r="G66"/>
  <c r="I66"/>
  <c r="K66"/>
  <c r="M66"/>
  <c r="O66"/>
  <c r="Q66"/>
  <c r="U66"/>
  <c r="I72"/>
  <c r="G73"/>
  <c r="G72" s="1"/>
  <c r="I73"/>
  <c r="K73"/>
  <c r="O73"/>
  <c r="Q73"/>
  <c r="Q72" s="1"/>
  <c r="U73"/>
  <c r="U72" s="1"/>
  <c r="G79"/>
  <c r="M79" s="1"/>
  <c r="I79"/>
  <c r="K79"/>
  <c r="O79"/>
  <c r="Q79"/>
  <c r="U79"/>
  <c r="G81"/>
  <c r="M81" s="1"/>
  <c r="I81"/>
  <c r="K81"/>
  <c r="O81"/>
  <c r="O72" s="1"/>
  <c r="Q81"/>
  <c r="U81"/>
  <c r="G83"/>
  <c r="I83"/>
  <c r="K83"/>
  <c r="M83"/>
  <c r="O83"/>
  <c r="Q83"/>
  <c r="U83"/>
  <c r="G85"/>
  <c r="I85"/>
  <c r="K85"/>
  <c r="K72" s="1"/>
  <c r="M85"/>
  <c r="O85"/>
  <c r="Q85"/>
  <c r="U85"/>
  <c r="G88"/>
  <c r="G87" s="1"/>
  <c r="I88"/>
  <c r="K88"/>
  <c r="O88"/>
  <c r="Q88"/>
  <c r="Q87" s="1"/>
  <c r="U88"/>
  <c r="U87" s="1"/>
  <c r="G93"/>
  <c r="M93" s="1"/>
  <c r="I93"/>
  <c r="K93"/>
  <c r="O93"/>
  <c r="Q93"/>
  <c r="U93"/>
  <c r="G95"/>
  <c r="M95" s="1"/>
  <c r="I95"/>
  <c r="K95"/>
  <c r="O95"/>
  <c r="O87" s="1"/>
  <c r="Q95"/>
  <c r="U95"/>
  <c r="G97"/>
  <c r="I97"/>
  <c r="K97"/>
  <c r="M97"/>
  <c r="O97"/>
  <c r="Q97"/>
  <c r="U97"/>
  <c r="G99"/>
  <c r="I99"/>
  <c r="K99"/>
  <c r="K87" s="1"/>
  <c r="M99"/>
  <c r="O99"/>
  <c r="Q99"/>
  <c r="U99"/>
  <c r="G101"/>
  <c r="I101"/>
  <c r="I87" s="1"/>
  <c r="K101"/>
  <c r="M101"/>
  <c r="O101"/>
  <c r="Q101"/>
  <c r="U101"/>
  <c r="G103"/>
  <c r="M103" s="1"/>
  <c r="I103"/>
  <c r="K103"/>
  <c r="O103"/>
  <c r="Q103"/>
  <c r="U103"/>
  <c r="G105"/>
  <c r="M105" s="1"/>
  <c r="I105"/>
  <c r="K105"/>
  <c r="O105"/>
  <c r="Q105"/>
  <c r="U105"/>
  <c r="G108"/>
  <c r="I108"/>
  <c r="K108"/>
  <c r="K107" s="1"/>
  <c r="M108"/>
  <c r="O108"/>
  <c r="Q108"/>
  <c r="U108"/>
  <c r="G110"/>
  <c r="I110"/>
  <c r="K110"/>
  <c r="M110"/>
  <c r="O110"/>
  <c r="Q110"/>
  <c r="U110"/>
  <c r="G112"/>
  <c r="I112"/>
  <c r="I107" s="1"/>
  <c r="K112"/>
  <c r="M112"/>
  <c r="O112"/>
  <c r="Q112"/>
  <c r="U112"/>
  <c r="G115"/>
  <c r="M115" s="1"/>
  <c r="I115"/>
  <c r="K115"/>
  <c r="O115"/>
  <c r="Q115"/>
  <c r="U115"/>
  <c r="U107" s="1"/>
  <c r="G118"/>
  <c r="M118" s="1"/>
  <c r="I118"/>
  <c r="K118"/>
  <c r="O118"/>
  <c r="Q118"/>
  <c r="Q107" s="1"/>
  <c r="U118"/>
  <c r="G121"/>
  <c r="M121" s="1"/>
  <c r="I121"/>
  <c r="K121"/>
  <c r="O121"/>
  <c r="O107" s="1"/>
  <c r="Q121"/>
  <c r="U121"/>
  <c r="G123"/>
  <c r="I123"/>
  <c r="K123"/>
  <c r="M123"/>
  <c r="O123"/>
  <c r="Q123"/>
  <c r="U123"/>
  <c r="G126"/>
  <c r="I126"/>
  <c r="K126"/>
  <c r="M126"/>
  <c r="O126"/>
  <c r="Q126"/>
  <c r="U126"/>
  <c r="G129"/>
  <c r="I129"/>
  <c r="K129"/>
  <c r="M129"/>
  <c r="O129"/>
  <c r="Q129"/>
  <c r="U129"/>
  <c r="G134"/>
  <c r="M134" s="1"/>
  <c r="I134"/>
  <c r="K134"/>
  <c r="O134"/>
  <c r="Q134"/>
  <c r="U134"/>
  <c r="G137"/>
  <c r="M137" s="1"/>
  <c r="I137"/>
  <c r="K137"/>
  <c r="O137"/>
  <c r="Q137"/>
  <c r="U137"/>
  <c r="G139"/>
  <c r="M139" s="1"/>
  <c r="I139"/>
  <c r="K139"/>
  <c r="O139"/>
  <c r="Q139"/>
  <c r="U139"/>
  <c r="G141"/>
  <c r="I141"/>
  <c r="K141"/>
  <c r="M141"/>
  <c r="O141"/>
  <c r="Q141"/>
  <c r="U141"/>
  <c r="G143"/>
  <c r="I143"/>
  <c r="K143"/>
  <c r="M143"/>
  <c r="O143"/>
  <c r="Q143"/>
  <c r="U143"/>
  <c r="G145"/>
  <c r="I145"/>
  <c r="K145"/>
  <c r="M145"/>
  <c r="O145"/>
  <c r="Q145"/>
  <c r="U145"/>
  <c r="G147"/>
  <c r="M147" s="1"/>
  <c r="I147"/>
  <c r="K147"/>
  <c r="O147"/>
  <c r="Q147"/>
  <c r="U147"/>
  <c r="G149"/>
  <c r="M149" s="1"/>
  <c r="I149"/>
  <c r="K149"/>
  <c r="O149"/>
  <c r="Q149"/>
  <c r="U149"/>
  <c r="G151"/>
  <c r="M151" s="1"/>
  <c r="I151"/>
  <c r="K151"/>
  <c r="O151"/>
  <c r="Q151"/>
  <c r="U151"/>
  <c r="G153"/>
  <c r="I153"/>
  <c r="K153"/>
  <c r="M153"/>
  <c r="O153"/>
  <c r="Q153"/>
  <c r="U153"/>
  <c r="G155"/>
  <c r="I155"/>
  <c r="K155"/>
  <c r="M155"/>
  <c r="O155"/>
  <c r="Q155"/>
  <c r="U155"/>
  <c r="G157"/>
  <c r="I157"/>
  <c r="K157"/>
  <c r="M157"/>
  <c r="O157"/>
  <c r="Q157"/>
  <c r="U157"/>
  <c r="G160"/>
  <c r="M160" s="1"/>
  <c r="I160"/>
  <c r="K160"/>
  <c r="O160"/>
  <c r="Q160"/>
  <c r="U160"/>
  <c r="G162"/>
  <c r="M162" s="1"/>
  <c r="I162"/>
  <c r="K162"/>
  <c r="O162"/>
  <c r="Q162"/>
  <c r="U162"/>
  <c r="G165"/>
  <c r="M165" s="1"/>
  <c r="I165"/>
  <c r="K165"/>
  <c r="O165"/>
  <c r="Q165"/>
  <c r="U165"/>
  <c r="G167"/>
  <c r="I167"/>
  <c r="K167"/>
  <c r="M167"/>
  <c r="O167"/>
  <c r="Q167"/>
  <c r="U167"/>
  <c r="G169"/>
  <c r="I169"/>
  <c r="K169"/>
  <c r="M169"/>
  <c r="O169"/>
  <c r="Q169"/>
  <c r="U169"/>
  <c r="G171"/>
  <c r="I171"/>
  <c r="K171"/>
  <c r="M171"/>
  <c r="O171"/>
  <c r="Q171"/>
  <c r="U171"/>
  <c r="G173"/>
  <c r="M173" s="1"/>
  <c r="I173"/>
  <c r="K173"/>
  <c r="O173"/>
  <c r="Q173"/>
  <c r="U173"/>
  <c r="G177"/>
  <c r="M177" s="1"/>
  <c r="I177"/>
  <c r="K177"/>
  <c r="O177"/>
  <c r="Q177"/>
  <c r="U177"/>
  <c r="G179"/>
  <c r="M179" s="1"/>
  <c r="I179"/>
  <c r="K179"/>
  <c r="O179"/>
  <c r="Q179"/>
  <c r="U179"/>
  <c r="G182"/>
  <c r="I182"/>
  <c r="K182"/>
  <c r="M182"/>
  <c r="O182"/>
  <c r="Q182"/>
  <c r="U182"/>
  <c r="G184"/>
  <c r="I184"/>
  <c r="K184"/>
  <c r="M184"/>
  <c r="O184"/>
  <c r="Q184"/>
  <c r="U184"/>
  <c r="G186"/>
  <c r="I186"/>
  <c r="K186"/>
  <c r="M186"/>
  <c r="O186"/>
  <c r="Q186"/>
  <c r="U186"/>
  <c r="G188"/>
  <c r="M188" s="1"/>
  <c r="I188"/>
  <c r="K188"/>
  <c r="O188"/>
  <c r="Q188"/>
  <c r="U188"/>
  <c r="G191"/>
  <c r="M191" s="1"/>
  <c r="I191"/>
  <c r="K191"/>
  <c r="O191"/>
  <c r="Q191"/>
  <c r="U191"/>
  <c r="G193"/>
  <c r="M193" s="1"/>
  <c r="I193"/>
  <c r="K193"/>
  <c r="O193"/>
  <c r="Q193"/>
  <c r="U193"/>
  <c r="G195"/>
  <c r="I195"/>
  <c r="K195"/>
  <c r="M195"/>
  <c r="O195"/>
  <c r="Q195"/>
  <c r="U195"/>
  <c r="G197"/>
  <c r="I197"/>
  <c r="K197"/>
  <c r="M197"/>
  <c r="O197"/>
  <c r="Q197"/>
  <c r="U197"/>
  <c r="G199"/>
  <c r="I199"/>
  <c r="K199"/>
  <c r="M199"/>
  <c r="O199"/>
  <c r="Q199"/>
  <c r="U199"/>
  <c r="G200"/>
  <c r="M200" s="1"/>
  <c r="I200"/>
  <c r="K200"/>
  <c r="O200"/>
  <c r="Q200"/>
  <c r="U200"/>
  <c r="G201"/>
  <c r="M201" s="1"/>
  <c r="I201"/>
  <c r="K201"/>
  <c r="O201"/>
  <c r="Q201"/>
  <c r="U201"/>
  <c r="G204"/>
  <c r="M204" s="1"/>
  <c r="I204"/>
  <c r="K204"/>
  <c r="O204"/>
  <c r="Q204"/>
  <c r="U204"/>
  <c r="G206"/>
  <c r="I206"/>
  <c r="K206"/>
  <c r="M206"/>
  <c r="O206"/>
  <c r="Q206"/>
  <c r="U206"/>
  <c r="G208"/>
  <c r="I208"/>
  <c r="K208"/>
  <c r="M208"/>
  <c r="O208"/>
  <c r="Q208"/>
  <c r="U208"/>
  <c r="G211"/>
  <c r="I211"/>
  <c r="K211"/>
  <c r="M211"/>
  <c r="O211"/>
  <c r="Q211"/>
  <c r="U211"/>
  <c r="G213"/>
  <c r="M213" s="1"/>
  <c r="I213"/>
  <c r="K213"/>
  <c r="O213"/>
  <c r="Q213"/>
  <c r="U213"/>
  <c r="G215"/>
  <c r="M215" s="1"/>
  <c r="I215"/>
  <c r="K215"/>
  <c r="O215"/>
  <c r="Q215"/>
  <c r="U215"/>
  <c r="G217"/>
  <c r="M217" s="1"/>
  <c r="I217"/>
  <c r="K217"/>
  <c r="O217"/>
  <c r="Q217"/>
  <c r="U217"/>
  <c r="G220"/>
  <c r="I220"/>
  <c r="K220"/>
  <c r="M220"/>
  <c r="O220"/>
  <c r="Q220"/>
  <c r="U220"/>
  <c r="G222"/>
  <c r="I222"/>
  <c r="K222"/>
  <c r="M222"/>
  <c r="O222"/>
  <c r="Q222"/>
  <c r="U222"/>
  <c r="G226"/>
  <c r="I226"/>
  <c r="K226"/>
  <c r="M226"/>
  <c r="O226"/>
  <c r="Q226"/>
  <c r="U226"/>
  <c r="G227"/>
  <c r="M227" s="1"/>
  <c r="I227"/>
  <c r="K227"/>
  <c r="O227"/>
  <c r="Q227"/>
  <c r="U227"/>
  <c r="G229"/>
  <c r="M229" s="1"/>
  <c r="I229"/>
  <c r="K229"/>
  <c r="O229"/>
  <c r="Q229"/>
  <c r="U229"/>
  <c r="G230"/>
  <c r="M230" s="1"/>
  <c r="I230"/>
  <c r="K230"/>
  <c r="O230"/>
  <c r="Q230"/>
  <c r="U230"/>
  <c r="G232"/>
  <c r="I232"/>
  <c r="K232"/>
  <c r="M232"/>
  <c r="O232"/>
  <c r="Q232"/>
  <c r="U232"/>
  <c r="G233"/>
  <c r="I233"/>
  <c r="K233"/>
  <c r="M233"/>
  <c r="O233"/>
  <c r="Q233"/>
  <c r="U233"/>
  <c r="G234"/>
  <c r="I234"/>
  <c r="K234"/>
  <c r="M234"/>
  <c r="O234"/>
  <c r="Q234"/>
  <c r="U234"/>
  <c r="G235"/>
  <c r="M235" s="1"/>
  <c r="I235"/>
  <c r="K235"/>
  <c r="O235"/>
  <c r="Q235"/>
  <c r="U235"/>
  <c r="G236"/>
  <c r="M236" s="1"/>
  <c r="I236"/>
  <c r="K236"/>
  <c r="O236"/>
  <c r="Q236"/>
  <c r="U236"/>
  <c r="G237"/>
  <c r="M237" s="1"/>
  <c r="I237"/>
  <c r="K237"/>
  <c r="O237"/>
  <c r="Q237"/>
  <c r="U237"/>
  <c r="G239"/>
  <c r="I239"/>
  <c r="K239"/>
  <c r="M239"/>
  <c r="O239"/>
  <c r="Q239"/>
  <c r="U239"/>
  <c r="G241"/>
  <c r="I241"/>
  <c r="K241"/>
  <c r="M241"/>
  <c r="O241"/>
  <c r="Q241"/>
  <c r="U241"/>
  <c r="G243"/>
  <c r="I243"/>
  <c r="K243"/>
  <c r="M243"/>
  <c r="O243"/>
  <c r="Q243"/>
  <c r="U243"/>
  <c r="G245"/>
  <c r="M245" s="1"/>
  <c r="I245"/>
  <c r="K245"/>
  <c r="O245"/>
  <c r="Q245"/>
  <c r="U245"/>
  <c r="G247"/>
  <c r="M247" s="1"/>
  <c r="I247"/>
  <c r="K247"/>
  <c r="O247"/>
  <c r="Q247"/>
  <c r="U247"/>
  <c r="G249"/>
  <c r="I249"/>
  <c r="O249"/>
  <c r="Q249"/>
  <c r="U249"/>
  <c r="G250"/>
  <c r="I250"/>
  <c r="K250"/>
  <c r="K249" s="1"/>
  <c r="M250"/>
  <c r="M249" s="1"/>
  <c r="O250"/>
  <c r="Q250"/>
  <c r="U250"/>
  <c r="K252"/>
  <c r="G253"/>
  <c r="G252" s="1"/>
  <c r="I253"/>
  <c r="I252" s="1"/>
  <c r="K253"/>
  <c r="M253"/>
  <c r="O253"/>
  <c r="Q253"/>
  <c r="U253"/>
  <c r="U252" s="1"/>
  <c r="G256"/>
  <c r="M256" s="1"/>
  <c r="I256"/>
  <c r="K256"/>
  <c r="O256"/>
  <c r="Q256"/>
  <c r="U256"/>
  <c r="G259"/>
  <c r="M259" s="1"/>
  <c r="I259"/>
  <c r="K259"/>
  <c r="O259"/>
  <c r="Q259"/>
  <c r="Q252" s="1"/>
  <c r="U259"/>
  <c r="G262"/>
  <c r="M262" s="1"/>
  <c r="I262"/>
  <c r="K262"/>
  <c r="O262"/>
  <c r="O252" s="1"/>
  <c r="Q262"/>
  <c r="U262"/>
  <c r="G265"/>
  <c r="I265"/>
  <c r="I264" s="1"/>
  <c r="K265"/>
  <c r="K264" s="1"/>
  <c r="M265"/>
  <c r="O265"/>
  <c r="Q265"/>
  <c r="U265"/>
  <c r="G266"/>
  <c r="I266"/>
  <c r="K266"/>
  <c r="M266"/>
  <c r="O266"/>
  <c r="Q266"/>
  <c r="U266"/>
  <c r="G267"/>
  <c r="M267" s="1"/>
  <c r="I267"/>
  <c r="K267"/>
  <c r="O267"/>
  <c r="Q267"/>
  <c r="U267"/>
  <c r="U264" s="1"/>
  <c r="G269"/>
  <c r="M269" s="1"/>
  <c r="I269"/>
  <c r="K269"/>
  <c r="O269"/>
  <c r="Q269"/>
  <c r="Q264" s="1"/>
  <c r="U269"/>
  <c r="G270"/>
  <c r="M270" s="1"/>
  <c r="I270"/>
  <c r="K270"/>
  <c r="O270"/>
  <c r="O264" s="1"/>
  <c r="Q270"/>
  <c r="U270"/>
  <c r="G272"/>
  <c r="I272"/>
  <c r="K272"/>
  <c r="M272"/>
  <c r="O272"/>
  <c r="Q272"/>
  <c r="U272"/>
  <c r="G274"/>
  <c r="I274"/>
  <c r="K274"/>
  <c r="M274"/>
  <c r="O274"/>
  <c r="Q274"/>
  <c r="U274"/>
  <c r="G275"/>
  <c r="I275"/>
  <c r="K275"/>
  <c r="M275"/>
  <c r="O275"/>
  <c r="Q275"/>
  <c r="U275"/>
  <c r="G277"/>
  <c r="M277" s="1"/>
  <c r="I277"/>
  <c r="K277"/>
  <c r="O277"/>
  <c r="Q277"/>
  <c r="U277"/>
  <c r="I20" i="1"/>
  <c r="I18"/>
  <c r="I17"/>
  <c r="G27"/>
  <c r="F40"/>
  <c r="G23" s="1"/>
  <c r="J28"/>
  <c r="J26"/>
  <c r="G38"/>
  <c r="F38"/>
  <c r="H32"/>
  <c r="J23"/>
  <c r="J24"/>
  <c r="J25"/>
  <c r="J27"/>
  <c r="E24"/>
  <c r="E26"/>
  <c r="I54" l="1"/>
  <c r="I16"/>
  <c r="I21" s="1"/>
  <c r="H39"/>
  <c r="I39" s="1"/>
  <c r="I40" s="1"/>
  <c r="J39" s="1"/>
  <c r="J40" s="1"/>
  <c r="G29"/>
  <c r="G24"/>
  <c r="G28"/>
  <c r="M107" i="12"/>
  <c r="M8"/>
  <c r="M252"/>
  <c r="M264"/>
  <c r="G264"/>
  <c r="M88"/>
  <c r="M87" s="1"/>
  <c r="M73"/>
  <c r="M72" s="1"/>
  <c r="G107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<sst xmlns="http://schemas.openxmlformats.org/spreadsheetml/2006/main" count="912" uniqueCount="444">
  <si>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</si>
  <si>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</si>
  <si>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</si>
  <si>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</si>
  <si>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</si>
  <si>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</si>
  <si>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</si>
  <si>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</si>
  <si>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</si>
  <si>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</si>
  <si>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</si>
  <si>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</si>
  <si>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</si>
  <si>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</si>
  <si>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</si>
  <si>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</si>
  <si>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</si>
  <si>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</si>
  <si>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</si>
  <si>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</si>
  <si>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</si>
  <si>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</si>
  <si>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</si>
  <si>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</si>
  <si>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</si>
  <si>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</si>
  <si>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</si>
  <si>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</si>
  <si>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</si>
  <si>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</si>
  <si>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</si>
  <si>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</si>
  <si>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</si>
  <si>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</si>
  <si>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</si>
  <si>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</si>
  <si>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</si>
  <si>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</si>
  <si>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</si>
  <si>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</si>
  <si>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</si>
  <si>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</si>
  <si>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</si>
  <si>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Nový Dražejov</t>
  </si>
  <si>
    <t>Rozpočet:</t>
  </si>
  <si>
    <t>Misto</t>
  </si>
  <si>
    <t>Ing. Josef Skala, Ph.D.</t>
  </si>
  <si>
    <t>Kanalizace a vodovod lokality zahrádek Nový Dražejov-II.etapa</t>
  </si>
  <si>
    <t>Město Strakonice</t>
  </si>
  <si>
    <t>Velké náměstí 2</t>
  </si>
  <si>
    <t>Strakonice</t>
  </si>
  <si>
    <t>386 21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</si>
  <si>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</si>
  <si>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</si>
  <si>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</si>
  <si>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</si>
  <si>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</si>
  <si>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</si>
  <si>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</si>
  <si>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</si>
  <si>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</si>
  <si>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</si>
  <si>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</si>
  <si>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</si>
  <si>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</si>
  <si>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</si>
  <si>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</si>
  <si>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</si>
  <si>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</si>
  <si>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</si>
  <si>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</si>
  <si>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</si>
  <si>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</si>
  <si>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</si>
  <si>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</si>
  <si>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</si>
  <si>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</si>
  <si>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</si>
  <si>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</si>
  <si>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</si>
  <si>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</si>
  <si>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</si>
  <si>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</si>
  <si>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</si>
  <si>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</si>
  <si>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</si>
  <si>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</si>
  <si>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</si>
  <si>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</si>
  <si>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</si>
  <si>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</si>
  <si>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</si>
  <si>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</si>
  <si>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</si>
  <si>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</si>
  <si>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</si>
  <si>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</si>
  <si>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</si>
  <si>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121100002RAA</t>
  </si>
  <si>
    <t>Sejmutí ornice a uložení na deponii, zpětný přesun, rozprostření v tl. 20 cm</t>
  </si>
  <si>
    <t>m3</t>
  </si>
  <si>
    <t>POL2_0</t>
  </si>
  <si>
    <t>přeložení kanalizace, větev 1, část v travnatém terénu:50*0,8*0,20</t>
  </si>
  <si>
    <t>VV</t>
  </si>
  <si>
    <t>180400011RA0</t>
  </si>
  <si>
    <t>Založení trávníku lučního ve svahu s dodáním osiva</t>
  </si>
  <si>
    <t>m2</t>
  </si>
  <si>
    <t>50*0,8</t>
  </si>
  <si>
    <t>113108406R00</t>
  </si>
  <si>
    <t>Odstranění asfaltové vrstvy pl.nad 50 m2, tl. 6 cm</t>
  </si>
  <si>
    <t>POL1_0</t>
  </si>
  <si>
    <t>(8,3+3,0)*0,8</t>
  </si>
  <si>
    <t>113107222RAB</t>
  </si>
  <si>
    <t>Odstranění asfaltobetonové vozovky pl. nad 50 m2, včetně nakládání a odvozu na skládku do 1 km</t>
  </si>
  <si>
    <t>113107625R00</t>
  </si>
  <si>
    <t>Odstranění podkladu nad 50 m2,kam.drcené tl.25 cm</t>
  </si>
  <si>
    <t>132201212R00</t>
  </si>
  <si>
    <t>Hloubení rýh š.do 200 cm hor.3 do 1000m3,STROJNĚ</t>
  </si>
  <si>
    <t>rýha pro hlavní řad kanalizace:370,46*0,8+6*1,0</t>
  </si>
  <si>
    <t>přípojky kanalizace 17 ks:17*0,6*3*1,8</t>
  </si>
  <si>
    <t>rýha pro vodovod:55*1,64*0,8+(288-55)*1,64*0,5</t>
  </si>
  <si>
    <t>přípojka vodovodu 17 ks:17*0,5*3*1,46</t>
  </si>
  <si>
    <t>výkop pro přeložení stávající kanalizace:367,02*0,8+4*1,5</t>
  </si>
  <si>
    <t>132201219R00</t>
  </si>
  <si>
    <t>Přípl.za lepivost,hloubení rýh 200cm,hor.3,STROJNĚ</t>
  </si>
  <si>
    <t>120001101R00</t>
  </si>
  <si>
    <t>Příplatek za ztížení vykopávky v blízkosti vedení</t>
  </si>
  <si>
    <t>křížení voda, NN, 8%:(370,46*0,8+6*1,0+55*1,64*0,8+(288-55)*1,64*0,5)*0,08</t>
  </si>
  <si>
    <t>vykopání stávajícího potrubí PVC KG 300 bez poškození:(367,02*0,8+4*1,5)*0,2</t>
  </si>
  <si>
    <t>výkop u stávajícího vodovodního potrubí:3,0*1,7*0,8</t>
  </si>
  <si>
    <t>119001421R00</t>
  </si>
  <si>
    <t>Dočasné zajištění kabelů - do počtu 3 kabelů</t>
  </si>
  <si>
    <t>m</t>
  </si>
  <si>
    <t>vodovod DN80:3</t>
  </si>
  <si>
    <t>kabel NN:4*1,5</t>
  </si>
  <si>
    <t>stávající kanal. přípojky DN150:2*1,0</t>
  </si>
  <si>
    <t>151101301R00</t>
  </si>
  <si>
    <t>Rozepření stěn pažení - příložné -  hl. do 4 m</t>
  </si>
  <si>
    <t>146,0*1,3*2,2+167,49*0,8*2,4</t>
  </si>
  <si>
    <t>151101311R00</t>
  </si>
  <si>
    <t>Odstranění rozepření stěn - příložné - hl. do 4 m</t>
  </si>
  <si>
    <t>175100010RAA</t>
  </si>
  <si>
    <t>Obsyp potrubí prohozenou zeminou, dovoz zeminy ze vzdálenosti 50 m</t>
  </si>
  <si>
    <t>hlavní řad nové kanalizace, 20 cm nad potrubí:(0,8*233,90)*0,50-pi*0,16*0,16*(233,9-6*1,0)-6*pi*0,6*0,6*0,50</t>
  </si>
  <si>
    <t>hlavní řad přeložené kanalizace, 20 cm nad potrubí:(0,8*167,49)*0,50-pi*0,16*0,16*(167,49-6*1,0)-6*pi*0,6*0,6*0,50</t>
  </si>
  <si>
    <t>174101101R00</t>
  </si>
  <si>
    <t>Zásyp jam, rýh, šachet se zhutněním</t>
  </si>
  <si>
    <t>hlavní řad kanalizace:302,37-71,84-6*pi*0,6*0,6*(2-0,50)-233,9*0,8*0,1</t>
  </si>
  <si>
    <t>přípojky kanalizace 17 ks:17*0,6*3,0*(1,8-0,40)</t>
  </si>
  <si>
    <t>hlavní řad vodovodu:287,15*0,5*1,64-287,15*0,4*0,5</t>
  </si>
  <si>
    <t>přípojky vodovodu 17 ks:17*0,5*3,0*1,46</t>
  </si>
  <si>
    <t>přeložení kanalizace:299,62-50,62-3*pi*0,6*0,6*(2,4-0,50)-167,49*0,8*0,1</t>
  </si>
  <si>
    <t>167101101R00</t>
  </si>
  <si>
    <t>Nakládání výkopku z hor.1-4 v množství do 100 m3</t>
  </si>
  <si>
    <t>hlavní řad kanalizace (kolem potrubí prohozená zemina), pouze lože:233,90*(0,1)</t>
  </si>
  <si>
    <t>přípojky kanalizace 17 ks:17*0,6*3,0*0,4</t>
  </si>
  <si>
    <t>úprava komunikace ( nahrazení novým štěrkopískem):(45,93+233,90+167,49)*1,30*0,1</t>
  </si>
  <si>
    <t>hlavní řad vodovodu:(287,15-54,2)*0,5*0,4+54,2*0,8*0,4</t>
  </si>
  <si>
    <t>přípojky vodovodu 17 ks:17*0,5*0,3*3,0</t>
  </si>
  <si>
    <t>přeložená kanalizace (kolem potrubí prohozená zemina), pouze lože:167,49*0,1</t>
  </si>
  <si>
    <t>162701101RT6</t>
  </si>
  <si>
    <t>Vodorovné přemístění výkopku z hor.1-4 do 6000 m, nosnost 30 t</t>
  </si>
  <si>
    <t>181101102R00</t>
  </si>
  <si>
    <t>Úprava pláně v zářezech v hor. 1-4, se zhutněním</t>
  </si>
  <si>
    <t>hlavní řad kanalizace:233,9*0,8</t>
  </si>
  <si>
    <t>přípojky kanalizace 17 ks:17*0,6*3,0</t>
  </si>
  <si>
    <t>hlavní řad vodovodu:(287,15-54,20)*0,5+54,20*0,8</t>
  </si>
  <si>
    <t>přípojky vodovodu 17 ks:17*0,5*3,0</t>
  </si>
  <si>
    <t>přeložená kanalizace:167,49*0,8</t>
  </si>
  <si>
    <t>451573111R00</t>
  </si>
  <si>
    <t>Lože pod potrubí ze štěrkopísku do 63 mm</t>
  </si>
  <si>
    <t>hlavní řad kanalizace - lože:233,9*0,8*0,1</t>
  </si>
  <si>
    <t>přípojky kanalizace 17 ks - lože + zásyp:17*3,0*0,6*0,4-pi*0,08*0,08*(17*3)</t>
  </si>
  <si>
    <t>hlavní řad vodovodu - lože+zásyp:287,15*0,5*0,1-287,15*3,14*0,05*0,05</t>
  </si>
  <si>
    <t>přípojky vodovodu 17 ks - lože+zásyp:17*3,0*0,6*0,35</t>
  </si>
  <si>
    <t>přeložená kanalizace - lože:167,49*0,8*0,1</t>
  </si>
  <si>
    <t>452311131R00</t>
  </si>
  <si>
    <t>Desky podkladní pod potrubí z betonu C 12/15</t>
  </si>
  <si>
    <t>šachty:(6+3)*1,0*1,0*0,1</t>
  </si>
  <si>
    <t>899911114R00</t>
  </si>
  <si>
    <t>Osazení ocelových součástí kotevních do bet. bloků</t>
  </si>
  <si>
    <t>kg</t>
  </si>
  <si>
    <t>3x kotevní blok vodovodu:3*5</t>
  </si>
  <si>
    <t>452313141R00</t>
  </si>
  <si>
    <t>Bloky pro potrubí z betonu C 16/20</t>
  </si>
  <si>
    <t>3x blok kotevní vodovodu:3*0,5</t>
  </si>
  <si>
    <t>452353101R00</t>
  </si>
  <si>
    <t>Bednění bloků pod potrubí</t>
  </si>
  <si>
    <t>3*1,5</t>
  </si>
  <si>
    <t>564231111R00</t>
  </si>
  <si>
    <t>Podklad ze štěrkopísku po zhutnění tloušťky 10 cm</t>
  </si>
  <si>
    <t>úprava svrchní vrstvy komunikace po kanalizaci nové+přeložené:0,8*(233,90+167,49)</t>
  </si>
  <si>
    <t>přípojky kanalizace 17x:17*3,0*0,6</t>
  </si>
  <si>
    <t>úprava svrchní vrstvy komunikace po vodovodu:0,5*(287,15-54,2)+0,8*54,2</t>
  </si>
  <si>
    <t>přípojky vodovodu 17x:17*3,0*0,5</t>
  </si>
  <si>
    <t>566903111R00</t>
  </si>
  <si>
    <t>Vyspravení podkladu po překopech kam.hrubě drceným</t>
  </si>
  <si>
    <t>t</t>
  </si>
  <si>
    <t>uvedení zpevněné cyklostezky do původního stavu:(8,3+3,0)*0,8*0,15*1,6</t>
  </si>
  <si>
    <t>564871111R00</t>
  </si>
  <si>
    <t>Podklad ze štěrkodrti po zhutnění tloušťky 25 cm</t>
  </si>
  <si>
    <t>vyspravení cyklostezky:(8,3+3,0)*0,8</t>
  </si>
  <si>
    <t>564113315R00</t>
  </si>
  <si>
    <t>Podklad z asf.recyklátu fr.32-80 po zhutn.tl.15 cm</t>
  </si>
  <si>
    <t>565161111R00</t>
  </si>
  <si>
    <t>Podklad z obal kam.ACP 16+,ACP 22+,do 3 m,tl. 8 cm</t>
  </si>
  <si>
    <t>577131111R00</t>
  </si>
  <si>
    <t>Beton asfalt. ACO 11+ obrusný, š. do 3 m, tl. 4 cm</t>
  </si>
  <si>
    <t>573111113R00</t>
  </si>
  <si>
    <t>Postřik živičný infiltr.+ posyp, asfalt 1,5 kg/m2</t>
  </si>
  <si>
    <t>573191111R00</t>
  </si>
  <si>
    <t>Nátěr infiltrační kationaktivní emulzí 1kg/m2</t>
  </si>
  <si>
    <t>1142112atyp</t>
  </si>
  <si>
    <t>Demontáž betonových šachet 1,0 m, pro použití zpět</t>
  </si>
  <si>
    <t>demontáž poklopů, vyrovnávacích prstenců, přechodových skružích, rovných skružích, šachtová dna:3*2,4</t>
  </si>
  <si>
    <t>Odstranění PVC KG trub do DN 300 mm, ve výkopu</t>
  </si>
  <si>
    <t>demontáž stávajícího  PVC KG potrubí DN 300, větev 1:167,49</t>
  </si>
  <si>
    <t>894423111RT1</t>
  </si>
  <si>
    <t>Osazení betonových dílců šachet do 2,0 t, šachtová dna, na kroužek, do 2,0 t</t>
  </si>
  <si>
    <t>kus</t>
  </si>
  <si>
    <t>nové šachty:6</t>
  </si>
  <si>
    <t>stávající šachty:3</t>
  </si>
  <si>
    <t>894421111RT1</t>
  </si>
  <si>
    <t>Osazení betonových dílců šachet, skruže rovné, na kroužek, do 0,5 t</t>
  </si>
  <si>
    <t>přeložené šachty:3*2</t>
  </si>
  <si>
    <t>nové šachty:3</t>
  </si>
  <si>
    <t>894402211R00</t>
  </si>
  <si>
    <t>Osazení beton. skruží přechodových 60/100/70/9</t>
  </si>
  <si>
    <t>přeložené šachty:3</t>
  </si>
  <si>
    <t>894402311R00</t>
  </si>
  <si>
    <t>Osazení beton. skruží přechodových 29/100/80/9</t>
  </si>
  <si>
    <t>osazení přechodových stropních desek tl. 270 mm:3</t>
  </si>
  <si>
    <t>894403011R00</t>
  </si>
  <si>
    <t>Osazení betonových stropních dílců jakýchkoliv</t>
  </si>
  <si>
    <t>vyrovnávací prsteny- stávající šachty:3</t>
  </si>
  <si>
    <t>vyrovnávací prsteny - nové šachty:5</t>
  </si>
  <si>
    <t>899103111R00</t>
  </si>
  <si>
    <t>Osazení poklopu s rámem do 150 kg</t>
  </si>
  <si>
    <t>3x stáv. šachta:3</t>
  </si>
  <si>
    <t>6x nová šachta:6</t>
  </si>
  <si>
    <t>5922405304R</t>
  </si>
  <si>
    <t>Dno šachty SU-M 1000x785 DN 300 BB</t>
  </si>
  <si>
    <t>POL3_0</t>
  </si>
  <si>
    <t>RŠ4  0°/180°:1</t>
  </si>
  <si>
    <t>RŠ5  0°/162°:1</t>
  </si>
  <si>
    <t>RŠ6 0°/196°:1</t>
  </si>
  <si>
    <t>RŠ7 0°/180°:1</t>
  </si>
  <si>
    <t>5922405303R</t>
  </si>
  <si>
    <t>Dno šachty SU-M 1000x685 DN 250 BB</t>
  </si>
  <si>
    <t>RŠ8  0°/180°:1</t>
  </si>
  <si>
    <t>RŠ   0°/90°:1</t>
  </si>
  <si>
    <t>59224150R</t>
  </si>
  <si>
    <t>Skruž TBS-Q 1000/250/120 SP</t>
  </si>
  <si>
    <t>2</t>
  </si>
  <si>
    <t>59224152R</t>
  </si>
  <si>
    <t>Skruž TBS-Q 1000/500/120/SP</t>
  </si>
  <si>
    <t>5922405395R</t>
  </si>
  <si>
    <t>Skruž přechodová SH-M 1000/625 x 670 PS+K/DEHA</t>
  </si>
  <si>
    <t>3</t>
  </si>
  <si>
    <t>59224130R</t>
  </si>
  <si>
    <t>Deska přechodová AP-M 1000/625x270 ZE</t>
  </si>
  <si>
    <t>59224010R</t>
  </si>
  <si>
    <t>Prstenec ke krytu šachty AR 625x40 62,5x4x10 cm</t>
  </si>
  <si>
    <t>59224011R</t>
  </si>
  <si>
    <t>Prstenec ke krytu šachty AR 625x60   62,5x6x10 cm</t>
  </si>
  <si>
    <t>59224012R</t>
  </si>
  <si>
    <t>Prstenec ke krytu šachty AR 625x80   62,5x8x10 cm</t>
  </si>
  <si>
    <t>59224013R</t>
  </si>
  <si>
    <t>Prstenec ke krytu šachty AR 625x100  62,5x10x10 cm</t>
  </si>
  <si>
    <t>592238672R</t>
  </si>
  <si>
    <t>TBV-Q 450/160-D betonový rám poklopu D400</t>
  </si>
  <si>
    <t>6</t>
  </si>
  <si>
    <t>592238673R</t>
  </si>
  <si>
    <t>TBV-Q 550/100-B betonové víko poklopu B125</t>
  </si>
  <si>
    <t>871373121R00</t>
  </si>
  <si>
    <t>Montáž trub z plastu, gumový kroužek, DN 300</t>
  </si>
  <si>
    <t>hlavní řad- nová kanalizace:233,9-6*1,0</t>
  </si>
  <si>
    <t>hlavní řad - přeložená kanalizace:167,49-3*1,0</t>
  </si>
  <si>
    <t>871313121RT2</t>
  </si>
  <si>
    <t>Montáž trub z plastu, gumový kroužek, DN 150, včetně dodávky trub PVC hrdlových 160x4,0x5000</t>
  </si>
  <si>
    <t>přípojky 17 ks:17*3,0</t>
  </si>
  <si>
    <t>892581111R00</t>
  </si>
  <si>
    <t>Zkouška těsnosti kanalizace DN do 300, vodou</t>
  </si>
  <si>
    <t>hlavní řad:233,9+167,49</t>
  </si>
  <si>
    <t>přípojky:17*3,0</t>
  </si>
  <si>
    <t>286568197R</t>
  </si>
  <si>
    <t>Přechodka X-STREAM hrdlo/KG čep PP DN 300/315 mm</t>
  </si>
  <si>
    <t>napojení nové kanalizace PP na upravenou PVC KG:1</t>
  </si>
  <si>
    <t>286142621R</t>
  </si>
  <si>
    <t>Trubka kanalizační ULTRA-RIB 2 SN 10 300x6000 mm, žebrovaná, PP, červeno-hnědá</t>
  </si>
  <si>
    <t>25</t>
  </si>
  <si>
    <t>2861425011R</t>
  </si>
  <si>
    <t>Trubka kanalizační ULTRA-RIB 2 SN 12  250x6000 mm, žebrovaná, PP, modrá</t>
  </si>
  <si>
    <t>15</t>
  </si>
  <si>
    <t>28656363R</t>
  </si>
  <si>
    <t>Spojka kanalizační dvouhrdlá ULTRA-RIB 2 DN 300 mm</t>
  </si>
  <si>
    <t>877373121R00</t>
  </si>
  <si>
    <t>Montáž tvarovek odboč. plast. gum. kroužek DN 300</t>
  </si>
  <si>
    <t>odbočka 300/150:10</t>
  </si>
  <si>
    <t>odbočka 250/150:7</t>
  </si>
  <si>
    <t>odbočka 300/150 - přeložená kanalizace:1</t>
  </si>
  <si>
    <t>28656324R</t>
  </si>
  <si>
    <t>Odbočka kanalizační na KG ULTRA-RIB2 DN300/150/45°</t>
  </si>
  <si>
    <t>10</t>
  </si>
  <si>
    <t>28656323R</t>
  </si>
  <si>
    <t>Odbočka kanalizační na KG ULTRA-RIB2 DN250/150/45°</t>
  </si>
  <si>
    <t>přípojky:6</t>
  </si>
  <si>
    <t>uliční vpusť:1</t>
  </si>
  <si>
    <t>877313126R00</t>
  </si>
  <si>
    <t>Montáž víčka nebo zátky plast. gum. kroužek DN 150</t>
  </si>
  <si>
    <t>17</t>
  </si>
  <si>
    <t>28651792R</t>
  </si>
  <si>
    <t>Záslepka kanalizační KGK D 160 L 42 mm PVC</t>
  </si>
  <si>
    <t>895941311RT2</t>
  </si>
  <si>
    <t>Zřízení vpusti uliční z dílců typ UVB - 50, včetně dodávky dílců pro uliční vpusti TBV</t>
  </si>
  <si>
    <t>899711122R00</t>
  </si>
  <si>
    <t>Fólie výstražná z PVC šedá, šířka 30 cm</t>
  </si>
  <si>
    <t>nová kanalizace:233,9-6*1,0</t>
  </si>
  <si>
    <t>stávající kanalizace:167,49-3*1,0</t>
  </si>
  <si>
    <t>871241121R00</t>
  </si>
  <si>
    <t>Montáž potrubí polyetylenového ve výkopu d 90 mm</t>
  </si>
  <si>
    <t>287,15</t>
  </si>
  <si>
    <t>286134606R</t>
  </si>
  <si>
    <t>Trubka vodovodní PE RC Protect SDR 11  90x8,2 mm, PE 100 RC, PN 16, modrá</t>
  </si>
  <si>
    <t>287</t>
  </si>
  <si>
    <t>871161121R00</t>
  </si>
  <si>
    <t>Montáž trubek polyetylenových ve výkopu d 32 mm</t>
  </si>
  <si>
    <t>17x vodovodní přípojka:17*4,0</t>
  </si>
  <si>
    <t>286134601R</t>
  </si>
  <si>
    <t>Trubka vodovodní PE RC Protect SDR 11  32x2,9 mm, PE 100 RC, PN 16, modrá</t>
  </si>
  <si>
    <t>17x přípojka:17*4</t>
  </si>
  <si>
    <t>891247111R00</t>
  </si>
  <si>
    <t>Montáž hydrantů podzemních DN 80</t>
  </si>
  <si>
    <t>891241111R00</t>
  </si>
  <si>
    <t>Montáž vodovodních šoupátek ve výkopu DN 80</t>
  </si>
  <si>
    <t>899731114R00</t>
  </si>
  <si>
    <t>Vodič signalizační CYY 6 mm2</t>
  </si>
  <si>
    <t>hlavní řad:287,15</t>
  </si>
  <si>
    <t>přípojky 17X:17*3</t>
  </si>
  <si>
    <t>892241111R00</t>
  </si>
  <si>
    <t>Tlaková zkouška vodovodního potrubí DN 80</t>
  </si>
  <si>
    <t>892233111R00</t>
  </si>
  <si>
    <t>Desinfekce vodovodního potrubí DN 70</t>
  </si>
  <si>
    <t>899721112R00</t>
  </si>
  <si>
    <t>Fólie výstražná z PVC bílá, šířka 30 cm</t>
  </si>
  <si>
    <t>hlavní vodovod:287</t>
  </si>
  <si>
    <t>vodovodní přípojky:17*3</t>
  </si>
  <si>
    <t>899401111R00</t>
  </si>
  <si>
    <t>Osazení poklopů litinových ventilových</t>
  </si>
  <si>
    <t>891249111R00</t>
  </si>
  <si>
    <t>Montáž navrtávacích pasů DN 80</t>
  </si>
  <si>
    <t>891163111R00</t>
  </si>
  <si>
    <t>Montáž ventilů hlavních pro přípojky DN 25</t>
  </si>
  <si>
    <t>722219191R00</t>
  </si>
  <si>
    <t>Montáž souprav zemních</t>
  </si>
  <si>
    <t>přípojky:17</t>
  </si>
  <si>
    <t>šoupě DN80:1</t>
  </si>
  <si>
    <t>857701101R00</t>
  </si>
  <si>
    <t>Montáž tvarovek odbočných, tvárná litina DN 80</t>
  </si>
  <si>
    <t>"T" kus DN 80:2</t>
  </si>
  <si>
    <t>857242121R00</t>
  </si>
  <si>
    <t>Montáž tvarovek litin. jednoos.přír. výkop DN 80</t>
  </si>
  <si>
    <t>příruba/S2000:6</t>
  </si>
  <si>
    <t>příruba/příruba:4</t>
  </si>
  <si>
    <t>S2000/S200:1</t>
  </si>
  <si>
    <t>55259982R</t>
  </si>
  <si>
    <t xml:space="preserve">Koleno systém S2000, Q DN 80-90° </t>
  </si>
  <si>
    <t>55259730R</t>
  </si>
  <si>
    <t>Tvar. přír. s hrdlem Duktus EU DN 80 EWS, Lu 200 mm</t>
  </si>
  <si>
    <t>vsuvka u napojení na stáv. řad:1</t>
  </si>
  <si>
    <t>422737422R</t>
  </si>
  <si>
    <t>HAWLE hydrant podzemní MB1 K244  DN80/1,25m-voda</t>
  </si>
  <si>
    <t>552atyp 01</t>
  </si>
  <si>
    <t>Litinová tvarovka "T" 80/80, volná příruba</t>
  </si>
  <si>
    <t>koleno pod hydrant:2</t>
  </si>
  <si>
    <t>552atyp 02</t>
  </si>
  <si>
    <t>speciální příruba systém S2000 80/90, volná příruba</t>
  </si>
  <si>
    <t>552atyp 03</t>
  </si>
  <si>
    <t>přírubové šoupatko, příruba DN80</t>
  </si>
  <si>
    <t>552atyp 04</t>
  </si>
  <si>
    <t>teleskopická zemní souprava pro šoupátko DN80</t>
  </si>
  <si>
    <t>552atyp 05</t>
  </si>
  <si>
    <t>litinový šoupátkový poklop</t>
  </si>
  <si>
    <t>552atyp 06</t>
  </si>
  <si>
    <t>podkladová deska pro poklopy</t>
  </si>
  <si>
    <t>552atyp 07</t>
  </si>
  <si>
    <t>navrtávací pás HAKU, HDPE 90 5/4</t>
  </si>
  <si>
    <t>552atyp 08</t>
  </si>
  <si>
    <t>litinový rohový ventil 3130 DN25, vnější závit do, pasu, ISO hrdlo</t>
  </si>
  <si>
    <t>552atyp 09</t>
  </si>
  <si>
    <t>teleskopická zemní souprava 9601, RD 1,00-1,60</t>
  </si>
  <si>
    <t>552atyp 10</t>
  </si>
  <si>
    <t>samonivelační ventilový poklop 1650 KASI</t>
  </si>
  <si>
    <t>552atyp 11</t>
  </si>
  <si>
    <t>podkladní deska pro uliční poklop 3481</t>
  </si>
  <si>
    <t>850245121R00</t>
  </si>
  <si>
    <t>Výřez nebo výsek na potrubí litinovém DN 80</t>
  </si>
  <si>
    <t>Výřez na potrubí PE80 pro vysazení odbočky:1</t>
  </si>
  <si>
    <t>919735113R00</t>
  </si>
  <si>
    <t>Řezání stávajícího živičného krytu tl. 10 - 15 cm</t>
  </si>
  <si>
    <t>otevření výkopu v cyklostezce:8,3*2+3*2</t>
  </si>
  <si>
    <t>998222011R00</t>
  </si>
  <si>
    <t>Přesun hmot, pozemní komunikace, kryt z kameniva</t>
  </si>
  <si>
    <t>vodorovné konstrukce:131,25103</t>
  </si>
  <si>
    <t>komunikace:121,8229</t>
  </si>
  <si>
    <t>998222094R00</t>
  </si>
  <si>
    <t>Přesun hmot, komunikace z kameniva, příplatek 5 km</t>
  </si>
  <si>
    <t>10 km vodorovné konstrukce:2*131,25103</t>
  </si>
  <si>
    <t>10 km komunikace:2*121,8229</t>
  </si>
  <si>
    <t>998276101R00</t>
  </si>
  <si>
    <t>Přesun hmot, trubní vedení plastová, bet. šachty</t>
  </si>
  <si>
    <t>montáž - trubní vedení, šachty:22,57910</t>
  </si>
  <si>
    <t>demontáž - trubní vedení, šachty:14,33117</t>
  </si>
  <si>
    <t>998276118R00</t>
  </si>
  <si>
    <t>Přesun hmot, trubní vedení plastová, příplatek 5km</t>
  </si>
  <si>
    <t>5 km, montáž - trubní vedení, šachty:22,57910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</si>
  <si>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</si>
  <si>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</si>
  <si>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</si>
  <si>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</si>
  <si>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</si>
  <si>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005111021R</t>
  </si>
  <si>
    <t>Vytyčení inženýrských sítí</t>
  </si>
  <si>
    <t>vodovod, EL, sdělovací vedení:1</t>
  </si>
  <si>
    <t>005111020R</t>
  </si>
  <si>
    <t>Vytyčení stavby</t>
  </si>
  <si>
    <t>005241020R</t>
  </si>
  <si>
    <t xml:space="preserve">Geodetické zaměření skutečného provedení  </t>
  </si>
  <si>
    <t>6 šachet, 10 odboček:1</t>
  </si>
  <si>
    <t>005211030R</t>
  </si>
  <si>
    <t xml:space="preserve">Dočasná dopravní opatření </t>
  </si>
  <si>
    <t>značení dopravního omezení v řešené oblasti po dobu výstavby:1</t>
  </si>
  <si>
    <t>005121030R</t>
  </si>
  <si>
    <t>Odstranění zařízení staveniště</t>
  </si>
  <si>
    <t>005211010R</t>
  </si>
  <si>
    <t>Předání a převzetí staveniště</t>
  </si>
  <si>
    <t>doprava na místo, místní jednání, dokumentace k předání a převzetí staveniště-4 hodiny:1</t>
  </si>
  <si>
    <t>005241010R</t>
  </si>
  <si>
    <t xml:space="preserve">Dokumentace skutečného provedení </t>
  </si>
  <si>
    <t>2x paré dokumentace:1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</si>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</sst>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7"/>
  <sheetViews>
    <sheetView showGridLines="0" topLeftCell="B36" zoomScaleNormal="100" zoomScaleSheetLayoutView="75" workbookViewId="0">
      <selection activeCell="L16" sqref="L16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/>
      <c r="J5" s="11"/>
    </row>
    <row r="6" spans="1:15" ht="15.75" customHeight="1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/>
      <c r="J6" s="11"/>
    </row>
    <row r="7" spans="1:15" ht="15.75" customHeight="1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SUMIF(F47:F53,A16,I47:I53)+SUMIF(F47:F53,"PSU",I47:I53)</f>
        <v>0</v>
      </c>
      <c r="J16" s="93"/>
    </row>
    <row r="17" spans="1:10" ht="23.25" customHeight="1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SUMIF(F47:F53,A17,I47:I53)</f>
        <v>0</v>
      </c>
      <c r="J17" s="93"/>
    </row>
    <row r="18" spans="1:10" ht="23.25" customHeight="1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SUMIF(F47:F53,A18,I47:I53)</f>
        <v>0</v>
      </c>
      <c r="J18" s="93"/>
    </row>
    <row r="19" spans="1:10" ht="23.25" customHeight="1">
      <c r="A19" s="193" t="s">
        <v>69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SUMIF(F47:F53,A19,I47:I53)</f>
        <v>0</v>
      </c>
      <c r="J19" s="93"/>
    </row>
    <row r="20" spans="1:10" ht="23.25" customHeight="1">
      <c r="A20" s="193" t="s">
        <v>70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SUMIF(F47:F53,A20,I47:I53)</f>
        <v>0</v>
      </c>
      <c r="J20" s="93"/>
    </row>
    <row r="21" spans="1:10" ht="23.25" customHeight="1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44465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>
      <c r="A39" s="131">
        <v>1</v>
      </c>
      <c r="B39" s="137" t="s">
        <v>52</v>
      </c>
      <c r="C39" s="138" t="s">
        <v>47</v>
      </c>
      <c r="D39" s="139"/>
      <c r="E39" s="139"/>
      <c r="F39" s="147">
        <f>'Rozpočet Pol'!AC280</f>
        <v>0</v>
      </c>
      <c r="G39" s="148">
        <f>'Rozpočet Pol'!AD280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>
      <c r="B44" s="161" t="s">
        <v>55</v>
      </c>
    </row>
    <row r="46" spans="1:10" ht="25.5" customHeight="1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'Rozpočet Pol'!G72</f>
        <v>0</v>
      </c>
      <c r="J48" s="185"/>
    </row>
    <row r="49" spans="1:10" ht="25.5" customHeight="1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'Rozpočet Pol'!G87</f>
        <v>0</v>
      </c>
      <c r="J49" s="185"/>
    </row>
    <row r="50" spans="1:10" ht="25.5" customHeight="1">
      <c r="A50" s="163"/>
      <c r="B50" s="166" t="s">
        <v>63</v>
      </c>
      <c r="C50" s="165" t="s">
        <v>64</v>
      </c>
      <c r="D50" s="167"/>
      <c r="E50" s="167"/>
      <c r="F50" s="183" t="s">
        <v>23</v>
      </c>
      <c r="G50" s="184"/>
      <c r="H50" s="184"/>
      <c r="I50" s="185">
        <f>'Rozpočet Pol'!G107</f>
        <v>0</v>
      </c>
      <c r="J50" s="185"/>
    </row>
    <row r="51" spans="1:10" ht="25.5" customHeight="1">
      <c r="A51" s="163"/>
      <c r="B51" s="166" t="s">
        <v>65</v>
      </c>
      <c r="C51" s="165" t="s">
        <v>66</v>
      </c>
      <c r="D51" s="167"/>
      <c r="E51" s="167"/>
      <c r="F51" s="183" t="s">
        <v>23</v>
      </c>
      <c r="G51" s="184"/>
      <c r="H51" s="184"/>
      <c r="I51" s="185">
        <f>'Rozpočet Pol'!G249</f>
        <v>0</v>
      </c>
      <c r="J51" s="185"/>
    </row>
    <row r="52" spans="1:10" ht="25.5" customHeight="1">
      <c r="A52" s="163"/>
      <c r="B52" s="166" t="s">
        <v>67</v>
      </c>
      <c r="C52" s="165" t="s">
        <v>68</v>
      </c>
      <c r="D52" s="167"/>
      <c r="E52" s="167"/>
      <c r="F52" s="183" t="s">
        <v>23</v>
      </c>
      <c r="G52" s="184"/>
      <c r="H52" s="184"/>
      <c r="I52" s="185">
        <f>'Rozpočet Pol'!G252</f>
        <v>0</v>
      </c>
      <c r="J52" s="185"/>
    </row>
    <row r="53" spans="1:10" ht="25.5" customHeight="1">
      <c r="A53" s="163"/>
      <c r="B53" s="177" t="s">
        <v>69</v>
      </c>
      <c r="C53" s="178" t="s">
        <v>26</v>
      </c>
      <c r="D53" s="179"/>
      <c r="E53" s="179"/>
      <c r="F53" s="186" t="s">
        <v>69</v>
      </c>
      <c r="G53" s="187"/>
      <c r="H53" s="187"/>
      <c r="I53" s="188">
        <f>'Rozpočet Pol'!G264</f>
        <v>0</v>
      </c>
      <c r="J53" s="188"/>
    </row>
    <row r="54" spans="1:10" ht="25.5" customHeight="1">
      <c r="A54" s="164"/>
      <c r="B54" s="170" t="s">
        <v>1</v>
      </c>
      <c r="C54" s="170"/>
      <c r="D54" s="171"/>
      <c r="E54" s="171"/>
      <c r="F54" s="189"/>
      <c r="G54" s="190"/>
      <c r="H54" s="190"/>
      <c r="I54" s="191">
        <f>SUM(I47:I53)</f>
        <v>0</v>
      </c>
      <c r="J54" s="191"/>
    </row>
    <row r="55" spans="1:10">
      <c r="F55" s="192"/>
      <c r="G55" s="130"/>
      <c r="H55" s="192"/>
      <c r="I55" s="130"/>
      <c r="J55" s="130"/>
    </row>
    <row r="56" spans="1:10">
      <c r="F56" s="192"/>
      <c r="G56" s="130"/>
      <c r="H56" s="192"/>
      <c r="I56" s="130"/>
      <c r="J56" s="130"/>
    </row>
    <row r="57" spans="1:10">
      <c r="F57" s="192"/>
      <c r="G57" s="130"/>
      <c r="H57" s="192"/>
      <c r="I57" s="130"/>
      <c r="J5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2:J52"/>
    <mergeCell ref="C52:E52"/>
    <mergeCell ref="I53:J53"/>
    <mergeCell ref="C53:E53"/>
    <mergeCell ref="I54:J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>
      <c r="A4" s="79" t="s">
        <v>8</v>
      </c>
      <c r="B4" s="78"/>
      <c r="C4" s="103"/>
      <c r="D4" s="103"/>
      <c r="E4" s="103"/>
      <c r="F4" s="103"/>
      <c r="G4" s="104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290"/>
  <sheetViews>
    <sheetView tabSelected="1" topLeftCell="A252" workbookViewId="0">
      <selection activeCell="Y285" sqref="Y285"/>
    </sheetView>
  </sheetViews>
  <sheetFormatPr defaultRowHeight="12.75" outlineLevelRow="1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195" t="s">
        <v>6</v>
      </c>
      <c r="B1" s="195"/>
      <c r="C1" s="195"/>
      <c r="D1" s="195"/>
      <c r="E1" s="195"/>
      <c r="F1" s="195"/>
      <c r="G1" s="195"/>
      <c r="AE1" t="s">
        <v>72</v>
      </c>
    </row>
    <row r="2" spans="1:60" ht="24.95" customHeight="1">
      <c r="A2" s="202" t="s">
        <v>71</v>
      </c>
      <c r="B2" s="196"/>
      <c r="C2" s="197" t="s">
        <v>47</v>
      </c>
      <c r="D2" s="198"/>
      <c r="E2" s="198"/>
      <c r="F2" s="198"/>
      <c r="G2" s="204"/>
      <c r="AE2" t="s">
        <v>73</v>
      </c>
    </row>
    <row r="3" spans="1:60" ht="24.95" customHeight="1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74</v>
      </c>
    </row>
    <row r="4" spans="1:60" ht="24.95" hidden="1" customHeight="1">
      <c r="A4" s="203" t="s">
        <v>8</v>
      </c>
      <c r="B4" s="201"/>
      <c r="C4" s="199"/>
      <c r="D4" s="200"/>
      <c r="E4" s="200"/>
      <c r="F4" s="200"/>
      <c r="G4" s="205"/>
      <c r="AE4" t="s">
        <v>75</v>
      </c>
    </row>
    <row r="5" spans="1:60" hidden="1">
      <c r="A5" s="206" t="s">
        <v>76</v>
      </c>
      <c r="B5" s="207"/>
      <c r="C5" s="208"/>
      <c r="D5" s="209"/>
      <c r="E5" s="209"/>
      <c r="F5" s="209"/>
      <c r="G5" s="210"/>
      <c r="AE5" t="s">
        <v>77</v>
      </c>
    </row>
    <row r="7" spans="1:60" ht="38.25">
      <c r="A7" s="215" t="s">
        <v>78</v>
      </c>
      <c r="B7" s="216" t="s">
        <v>79</v>
      </c>
      <c r="C7" s="216" t="s">
        <v>80</v>
      </c>
      <c r="D7" s="215" t="s">
        <v>81</v>
      </c>
      <c r="E7" s="215" t="s">
        <v>82</v>
      </c>
      <c r="F7" s="211" t="s">
        <v>83</v>
      </c>
      <c r="G7" s="234" t="s">
        <v>28</v>
      </c>
      <c r="H7" s="235" t="s">
        <v>29</v>
      </c>
      <c r="I7" s="235" t="s">
        <v>84</v>
      </c>
      <c r="J7" s="235" t="s">
        <v>30</v>
      </c>
      <c r="K7" s="235" t="s">
        <v>85</v>
      </c>
      <c r="L7" s="235" t="s">
        <v>86</v>
      </c>
      <c r="M7" s="235" t="s">
        <v>87</v>
      </c>
      <c r="N7" s="235" t="s">
        <v>88</v>
      </c>
      <c r="O7" s="235" t="s">
        <v>89</v>
      </c>
      <c r="P7" s="235" t="s">
        <v>90</v>
      </c>
      <c r="Q7" s="235" t="s">
        <v>91</v>
      </c>
      <c r="R7" s="235" t="s">
        <v>92</v>
      </c>
      <c r="S7" s="235" t="s">
        <v>93</v>
      </c>
      <c r="T7" s="235" t="s">
        <v>94</v>
      </c>
      <c r="U7" s="218" t="s">
        <v>95</v>
      </c>
    </row>
    <row r="8" spans="1:60">
      <c r="A8" s="236" t="s">
        <v>96</v>
      </c>
      <c r="B8" s="237" t="s">
        <v>57</v>
      </c>
      <c r="C8" s="238" t="s">
        <v>58</v>
      </c>
      <c r="D8" s="239"/>
      <c r="E8" s="240"/>
      <c r="F8" s="241"/>
      <c r="G8" s="241">
        <f>SUMIF(AE9:AE71,"&lt;&gt;NOR",G9:G71)</f>
        <v>0</v>
      </c>
      <c r="H8" s="241"/>
      <c r="I8" s="241">
        <f>SUM(I9:I71)</f>
        <v>0</v>
      </c>
      <c r="J8" s="241"/>
      <c r="K8" s="241">
        <f>SUM(K9:K71)</f>
        <v>0</v>
      </c>
      <c r="L8" s="241"/>
      <c r="M8" s="241">
        <f>SUM(M9:M71)</f>
        <v>0</v>
      </c>
      <c r="N8" s="217"/>
      <c r="O8" s="217">
        <f>SUM(O9:O71)</f>
        <v>0.61377999999999999</v>
      </c>
      <c r="P8" s="217"/>
      <c r="Q8" s="217">
        <f>SUM(Q9:Q71)</f>
        <v>14.305890000000002</v>
      </c>
      <c r="R8" s="217"/>
      <c r="S8" s="217"/>
      <c r="T8" s="236"/>
      <c r="U8" s="217">
        <f>SUM(U9:U71)</f>
        <v>1134.69</v>
      </c>
      <c r="AE8" t="s">
        <v>97</v>
      </c>
    </row>
    <row r="9" spans="1:60" ht="22.5" outlineLevel="1">
      <c r="A9" s="213">
        <v>1</v>
      </c>
      <c r="B9" s="219" t="s">
        <v>98</v>
      </c>
      <c r="C9" s="263" t="s">
        <v>99</v>
      </c>
      <c r="D9" s="221" t="s">
        <v>100</v>
      </c>
      <c r="E9" s="228">
        <v>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1.4379999999999999</v>
      </c>
      <c r="U9" s="222">
        <f>ROUND(E9*T9,2)</f>
        <v>11.5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101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>
      <c r="A10" s="213"/>
      <c r="B10" s="219"/>
      <c r="C10" s="264" t="s">
        <v>102</v>
      </c>
      <c r="D10" s="224"/>
      <c r="E10" s="229">
        <v>8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103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>
      <c r="A11" s="213">
        <v>2</v>
      </c>
      <c r="B11" s="219" t="s">
        <v>104</v>
      </c>
      <c r="C11" s="263" t="s">
        <v>105</v>
      </c>
      <c r="D11" s="221" t="s">
        <v>106</v>
      </c>
      <c r="E11" s="228">
        <v>40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3.0000000000000001E-5</v>
      </c>
      <c r="O11" s="222">
        <f>ROUND(E11*N11,5)</f>
        <v>1.1999999999999999E-3</v>
      </c>
      <c r="P11" s="222">
        <v>0</v>
      </c>
      <c r="Q11" s="222">
        <f>ROUND(E11*P11,5)</f>
        <v>0</v>
      </c>
      <c r="R11" s="222"/>
      <c r="S11" s="222"/>
      <c r="T11" s="223">
        <v>0.06</v>
      </c>
      <c r="U11" s="222">
        <f>ROUND(E11*T11,2)</f>
        <v>2.4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101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>
      <c r="A12" s="213"/>
      <c r="B12" s="219"/>
      <c r="C12" s="264" t="s">
        <v>107</v>
      </c>
      <c r="D12" s="224"/>
      <c r="E12" s="229">
        <v>40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103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>
      <c r="A13" s="213">
        <v>3</v>
      </c>
      <c r="B13" s="219" t="s">
        <v>108</v>
      </c>
      <c r="C13" s="263" t="s">
        <v>109</v>
      </c>
      <c r="D13" s="221" t="s">
        <v>106</v>
      </c>
      <c r="E13" s="228">
        <v>9.0399999999999991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22">
        <v>0</v>
      </c>
      <c r="O13" s="222">
        <f>ROUND(E13*N13,5)</f>
        <v>0</v>
      </c>
      <c r="P13" s="222">
        <v>0.13200000000000001</v>
      </c>
      <c r="Q13" s="222">
        <f>ROUND(E13*P13,5)</f>
        <v>1.1932799999999999</v>
      </c>
      <c r="R13" s="222"/>
      <c r="S13" s="222"/>
      <c r="T13" s="223">
        <v>4.8399999999999999E-2</v>
      </c>
      <c r="U13" s="222">
        <f>ROUND(E13*T13,2)</f>
        <v>0.44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110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>
      <c r="A14" s="213"/>
      <c r="B14" s="219"/>
      <c r="C14" s="264" t="s">
        <v>111</v>
      </c>
      <c r="D14" s="224"/>
      <c r="E14" s="229">
        <v>9.0399999999999991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103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>
      <c r="A15" s="213">
        <v>4</v>
      </c>
      <c r="B15" s="219" t="s">
        <v>112</v>
      </c>
      <c r="C15" s="263" t="s">
        <v>113</v>
      </c>
      <c r="D15" s="221" t="s">
        <v>106</v>
      </c>
      <c r="E15" s="228">
        <v>9.0399999999999991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22">
        <v>0</v>
      </c>
      <c r="O15" s="222">
        <f>ROUND(E15*N15,5)</f>
        <v>0</v>
      </c>
      <c r="P15" s="222">
        <v>0.90051000000000003</v>
      </c>
      <c r="Q15" s="222">
        <f>ROUND(E15*P15,5)</f>
        <v>8.1406100000000006</v>
      </c>
      <c r="R15" s="222"/>
      <c r="S15" s="222"/>
      <c r="T15" s="223">
        <v>0.27584999999999998</v>
      </c>
      <c r="U15" s="222">
        <f>ROUND(E15*T15,2)</f>
        <v>2.4900000000000002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101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>
      <c r="A16" s="213"/>
      <c r="B16" s="219"/>
      <c r="C16" s="264" t="s">
        <v>111</v>
      </c>
      <c r="D16" s="224"/>
      <c r="E16" s="229">
        <v>9.0399999999999991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103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>
      <c r="A17" s="213">
        <v>5</v>
      </c>
      <c r="B17" s="219" t="s">
        <v>114</v>
      </c>
      <c r="C17" s="263" t="s">
        <v>115</v>
      </c>
      <c r="D17" s="221" t="s">
        <v>106</v>
      </c>
      <c r="E17" s="228">
        <v>9.0399999999999991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22">
        <v>0</v>
      </c>
      <c r="O17" s="222">
        <f>ROUND(E17*N17,5)</f>
        <v>0</v>
      </c>
      <c r="P17" s="222">
        <v>0.55000000000000004</v>
      </c>
      <c r="Q17" s="222">
        <f>ROUND(E17*P17,5)</f>
        <v>4.9720000000000004</v>
      </c>
      <c r="R17" s="222"/>
      <c r="S17" s="222"/>
      <c r="T17" s="223">
        <v>9.4500000000000001E-2</v>
      </c>
      <c r="U17" s="222">
        <f>ROUND(E17*T17,2)</f>
        <v>0.85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110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>
      <c r="A18" s="213"/>
      <c r="B18" s="219"/>
      <c r="C18" s="264" t="s">
        <v>111</v>
      </c>
      <c r="D18" s="224"/>
      <c r="E18" s="229">
        <v>9.0399999999999991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103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>
      <c r="A19" s="213">
        <v>6</v>
      </c>
      <c r="B19" s="219" t="s">
        <v>116</v>
      </c>
      <c r="C19" s="263" t="s">
        <v>117</v>
      </c>
      <c r="D19" s="221" t="s">
        <v>100</v>
      </c>
      <c r="E19" s="228">
        <v>957.51400000000001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22">
        <v>0</v>
      </c>
      <c r="O19" s="222">
        <f>ROUND(E19*N19,5)</f>
        <v>0</v>
      </c>
      <c r="P19" s="222">
        <v>0</v>
      </c>
      <c r="Q19" s="222">
        <f>ROUND(E19*P19,5)</f>
        <v>0</v>
      </c>
      <c r="R19" s="222"/>
      <c r="S19" s="222"/>
      <c r="T19" s="223">
        <v>0.16</v>
      </c>
      <c r="U19" s="222">
        <f>ROUND(E19*T19,2)</f>
        <v>153.19999999999999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110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>
      <c r="A20" s="213"/>
      <c r="B20" s="219"/>
      <c r="C20" s="264" t="s">
        <v>118</v>
      </c>
      <c r="D20" s="224"/>
      <c r="E20" s="229">
        <v>302.36799999999999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103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>
      <c r="A21" s="213"/>
      <c r="B21" s="219"/>
      <c r="C21" s="264" t="s">
        <v>119</v>
      </c>
      <c r="D21" s="224"/>
      <c r="E21" s="229">
        <v>55.08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103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>
      <c r="A22" s="213"/>
      <c r="B22" s="219"/>
      <c r="C22" s="264" t="s">
        <v>120</v>
      </c>
      <c r="D22" s="224"/>
      <c r="E22" s="229">
        <v>263.22000000000003</v>
      </c>
      <c r="F22" s="232"/>
      <c r="G22" s="232"/>
      <c r="H22" s="232"/>
      <c r="I22" s="232"/>
      <c r="J22" s="232"/>
      <c r="K22" s="232"/>
      <c r="L22" s="232"/>
      <c r="M22" s="232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103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>
      <c r="A23" s="213"/>
      <c r="B23" s="219"/>
      <c r="C23" s="264" t="s">
        <v>121</v>
      </c>
      <c r="D23" s="224"/>
      <c r="E23" s="229">
        <v>37.229999999999997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103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>
      <c r="A24" s="213"/>
      <c r="B24" s="219"/>
      <c r="C24" s="264" t="s">
        <v>122</v>
      </c>
      <c r="D24" s="224"/>
      <c r="E24" s="229">
        <v>299.61599999999999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103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>
      <c r="A25" s="213">
        <v>7</v>
      </c>
      <c r="B25" s="219" t="s">
        <v>123</v>
      </c>
      <c r="C25" s="263" t="s">
        <v>124</v>
      </c>
      <c r="D25" s="221" t="s">
        <v>100</v>
      </c>
      <c r="E25" s="228">
        <v>957.51400000000001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22">
        <v>0</v>
      </c>
      <c r="O25" s="222">
        <f>ROUND(E25*N25,5)</f>
        <v>0</v>
      </c>
      <c r="P25" s="222">
        <v>0</v>
      </c>
      <c r="Q25" s="222">
        <f>ROUND(E25*P25,5)</f>
        <v>0</v>
      </c>
      <c r="R25" s="222"/>
      <c r="S25" s="222"/>
      <c r="T25" s="223">
        <v>8.4000000000000005E-2</v>
      </c>
      <c r="U25" s="222">
        <f>ROUND(E25*T25,2)</f>
        <v>80.430000000000007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110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>
      <c r="A26" s="213"/>
      <c r="B26" s="219"/>
      <c r="C26" s="264" t="s">
        <v>118</v>
      </c>
      <c r="D26" s="224"/>
      <c r="E26" s="229">
        <v>302.36799999999999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103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>
      <c r="A27" s="213"/>
      <c r="B27" s="219"/>
      <c r="C27" s="264" t="s">
        <v>119</v>
      </c>
      <c r="D27" s="224"/>
      <c r="E27" s="229">
        <v>55.08</v>
      </c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103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>
      <c r="A28" s="213"/>
      <c r="B28" s="219"/>
      <c r="C28" s="264" t="s">
        <v>120</v>
      </c>
      <c r="D28" s="224"/>
      <c r="E28" s="229">
        <v>263.22000000000003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103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>
      <c r="A29" s="213"/>
      <c r="B29" s="219"/>
      <c r="C29" s="264" t="s">
        <v>121</v>
      </c>
      <c r="D29" s="224"/>
      <c r="E29" s="229">
        <v>37.229999999999997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103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>
      <c r="A30" s="213"/>
      <c r="B30" s="219"/>
      <c r="C30" s="264" t="s">
        <v>122</v>
      </c>
      <c r="D30" s="224"/>
      <c r="E30" s="229">
        <v>299.61599999999999</v>
      </c>
      <c r="F30" s="232"/>
      <c r="G30" s="232"/>
      <c r="H30" s="232"/>
      <c r="I30" s="232"/>
      <c r="J30" s="232"/>
      <c r="K30" s="232"/>
      <c r="L30" s="232"/>
      <c r="M30" s="232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103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>
      <c r="A31" s="213">
        <v>8</v>
      </c>
      <c r="B31" s="219" t="s">
        <v>125</v>
      </c>
      <c r="C31" s="263" t="s">
        <v>126</v>
      </c>
      <c r="D31" s="221" t="s">
        <v>100</v>
      </c>
      <c r="E31" s="228">
        <v>109.25024000000001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22">
        <v>0</v>
      </c>
      <c r="O31" s="222">
        <f>ROUND(E31*N31,5)</f>
        <v>0</v>
      </c>
      <c r="P31" s="222">
        <v>0</v>
      </c>
      <c r="Q31" s="222">
        <f>ROUND(E31*P31,5)</f>
        <v>0</v>
      </c>
      <c r="R31" s="222"/>
      <c r="S31" s="222"/>
      <c r="T31" s="223">
        <v>1.548</v>
      </c>
      <c r="U31" s="222">
        <f>ROUND(E31*T31,2)</f>
        <v>169.12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110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>
      <c r="A32" s="213"/>
      <c r="B32" s="219"/>
      <c r="C32" s="264" t="s">
        <v>127</v>
      </c>
      <c r="D32" s="224"/>
      <c r="E32" s="229">
        <v>45.247039999999998</v>
      </c>
      <c r="F32" s="232"/>
      <c r="G32" s="232"/>
      <c r="H32" s="232"/>
      <c r="I32" s="232"/>
      <c r="J32" s="232"/>
      <c r="K32" s="232"/>
      <c r="L32" s="232"/>
      <c r="M32" s="232"/>
      <c r="N32" s="222"/>
      <c r="O32" s="222"/>
      <c r="P32" s="222"/>
      <c r="Q32" s="222"/>
      <c r="R32" s="222"/>
      <c r="S32" s="222"/>
      <c r="T32" s="223"/>
      <c r="U32" s="22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103</v>
      </c>
      <c r="AF32" s="212">
        <v>0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>
      <c r="A33" s="213"/>
      <c r="B33" s="219"/>
      <c r="C33" s="264" t="s">
        <v>128</v>
      </c>
      <c r="D33" s="224"/>
      <c r="E33" s="229">
        <v>59.923200000000001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103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>
      <c r="A34" s="213"/>
      <c r="B34" s="219"/>
      <c r="C34" s="264" t="s">
        <v>129</v>
      </c>
      <c r="D34" s="224"/>
      <c r="E34" s="229">
        <v>4.08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103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>
      <c r="A35" s="213">
        <v>9</v>
      </c>
      <c r="B35" s="219" t="s">
        <v>130</v>
      </c>
      <c r="C35" s="263" t="s">
        <v>131</v>
      </c>
      <c r="D35" s="221" t="s">
        <v>132</v>
      </c>
      <c r="E35" s="228">
        <v>11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22">
        <v>2.478E-2</v>
      </c>
      <c r="O35" s="222">
        <f>ROUND(E35*N35,5)</f>
        <v>0.27257999999999999</v>
      </c>
      <c r="P35" s="222">
        <v>0</v>
      </c>
      <c r="Q35" s="222">
        <f>ROUND(E35*P35,5)</f>
        <v>0</v>
      </c>
      <c r="R35" s="222"/>
      <c r="S35" s="222"/>
      <c r="T35" s="223">
        <v>0.54700000000000004</v>
      </c>
      <c r="U35" s="222">
        <f>ROUND(E35*T35,2)</f>
        <v>6.02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110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>
      <c r="A36" s="213"/>
      <c r="B36" s="219"/>
      <c r="C36" s="264" t="s">
        <v>133</v>
      </c>
      <c r="D36" s="224"/>
      <c r="E36" s="229">
        <v>3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103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13"/>
      <c r="B37" s="219"/>
      <c r="C37" s="264" t="s">
        <v>134</v>
      </c>
      <c r="D37" s="224"/>
      <c r="E37" s="229">
        <v>6</v>
      </c>
      <c r="F37" s="232"/>
      <c r="G37" s="232"/>
      <c r="H37" s="232"/>
      <c r="I37" s="232"/>
      <c r="J37" s="232"/>
      <c r="K37" s="232"/>
      <c r="L37" s="232"/>
      <c r="M37" s="232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103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>
      <c r="A38" s="213"/>
      <c r="B38" s="219"/>
      <c r="C38" s="264" t="s">
        <v>135</v>
      </c>
      <c r="D38" s="224"/>
      <c r="E38" s="229">
        <v>2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103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>
      <c r="A39" s="213">
        <v>10</v>
      </c>
      <c r="B39" s="219" t="s">
        <v>136</v>
      </c>
      <c r="C39" s="263" t="s">
        <v>137</v>
      </c>
      <c r="D39" s="221" t="s">
        <v>100</v>
      </c>
      <c r="E39" s="228">
        <v>739.14080000000013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22">
        <v>4.6000000000000001E-4</v>
      </c>
      <c r="O39" s="222">
        <f>ROUND(E39*N39,5)</f>
        <v>0.34</v>
      </c>
      <c r="P39" s="222">
        <v>0</v>
      </c>
      <c r="Q39" s="222">
        <f>ROUND(E39*P39,5)</f>
        <v>0</v>
      </c>
      <c r="R39" s="222"/>
      <c r="S39" s="222"/>
      <c r="T39" s="223">
        <v>0.126</v>
      </c>
      <c r="U39" s="222">
        <f>ROUND(E39*T39,2)</f>
        <v>93.13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110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>
      <c r="A40" s="213"/>
      <c r="B40" s="219"/>
      <c r="C40" s="264" t="s">
        <v>138</v>
      </c>
      <c r="D40" s="224"/>
      <c r="E40" s="229">
        <v>739.14080000000001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103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>
      <c r="A41" s="213">
        <v>11</v>
      </c>
      <c r="B41" s="219" t="s">
        <v>139</v>
      </c>
      <c r="C41" s="263" t="s">
        <v>140</v>
      </c>
      <c r="D41" s="221" t="s">
        <v>100</v>
      </c>
      <c r="E41" s="228">
        <v>739.14080000000013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3.7999999999999999E-2</v>
      </c>
      <c r="U41" s="222">
        <f>ROUND(E41*T41,2)</f>
        <v>28.09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110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>
      <c r="A42" s="213"/>
      <c r="B42" s="219"/>
      <c r="C42" s="264" t="s">
        <v>138</v>
      </c>
      <c r="D42" s="224"/>
      <c r="E42" s="229">
        <v>739.14080000000001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103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>
      <c r="A43" s="213">
        <v>12</v>
      </c>
      <c r="B43" s="219" t="s">
        <v>141</v>
      </c>
      <c r="C43" s="263" t="s">
        <v>142</v>
      </c>
      <c r="D43" s="221" t="s">
        <v>100</v>
      </c>
      <c r="E43" s="228">
        <v>122.45355857564161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22">
        <v>0</v>
      </c>
      <c r="O43" s="222">
        <f>ROUND(E43*N43,5)</f>
        <v>0</v>
      </c>
      <c r="P43" s="222">
        <v>0</v>
      </c>
      <c r="Q43" s="222">
        <f>ROUND(E43*P43,5)</f>
        <v>0</v>
      </c>
      <c r="R43" s="222"/>
      <c r="S43" s="222"/>
      <c r="T43" s="223">
        <v>2.601</v>
      </c>
      <c r="U43" s="222">
        <f>ROUND(E43*T43,2)</f>
        <v>318.5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101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>
      <c r="A44" s="213"/>
      <c r="B44" s="219"/>
      <c r="C44" s="264" t="s">
        <v>143</v>
      </c>
      <c r="D44" s="224"/>
      <c r="E44" s="229">
        <v>71.838274781376001</v>
      </c>
      <c r="F44" s="232"/>
      <c r="G44" s="232"/>
      <c r="H44" s="232"/>
      <c r="I44" s="232"/>
      <c r="J44" s="232"/>
      <c r="K44" s="232"/>
      <c r="L44" s="232"/>
      <c r="M44" s="232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103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3.75" outlineLevel="1">
      <c r="A45" s="213"/>
      <c r="B45" s="219"/>
      <c r="C45" s="264" t="s">
        <v>144</v>
      </c>
      <c r="D45" s="224"/>
      <c r="E45" s="229">
        <v>50.615283794265601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103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>
      <c r="A46" s="213">
        <v>13</v>
      </c>
      <c r="B46" s="219" t="s">
        <v>145</v>
      </c>
      <c r="C46" s="263" t="s">
        <v>146</v>
      </c>
      <c r="D46" s="221" t="s">
        <v>100</v>
      </c>
      <c r="E46" s="228">
        <v>688.89649196079995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22">
        <v>0</v>
      </c>
      <c r="O46" s="222">
        <f>ROUND(E46*N46,5)</f>
        <v>0</v>
      </c>
      <c r="P46" s="222">
        <v>0</v>
      </c>
      <c r="Q46" s="222">
        <f>ROUND(E46*P46,5)</f>
        <v>0</v>
      </c>
      <c r="R46" s="222"/>
      <c r="S46" s="222"/>
      <c r="T46" s="223">
        <v>0.20200000000000001</v>
      </c>
      <c r="U46" s="222">
        <f>ROUND(E46*T46,2)</f>
        <v>139.16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110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>
      <c r="A47" s="213"/>
      <c r="B47" s="219"/>
      <c r="C47" s="264" t="s">
        <v>147</v>
      </c>
      <c r="D47" s="224"/>
      <c r="E47" s="229">
        <v>201.639239976</v>
      </c>
      <c r="F47" s="232"/>
      <c r="G47" s="232"/>
      <c r="H47" s="232"/>
      <c r="I47" s="232"/>
      <c r="J47" s="232"/>
      <c r="K47" s="232"/>
      <c r="L47" s="232"/>
      <c r="M47" s="232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103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>
      <c r="A48" s="213"/>
      <c r="B48" s="219"/>
      <c r="C48" s="264" t="s">
        <v>148</v>
      </c>
      <c r="D48" s="224"/>
      <c r="E48" s="229">
        <v>42.84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103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13"/>
      <c r="B49" s="219"/>
      <c r="C49" s="264" t="s">
        <v>149</v>
      </c>
      <c r="D49" s="224"/>
      <c r="E49" s="229">
        <v>178.03299999999999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103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>
      <c r="A50" s="213"/>
      <c r="B50" s="219"/>
      <c r="C50" s="264" t="s">
        <v>150</v>
      </c>
      <c r="D50" s="224"/>
      <c r="E50" s="229">
        <v>37.229999999999997</v>
      </c>
      <c r="F50" s="232"/>
      <c r="G50" s="232"/>
      <c r="H50" s="232"/>
      <c r="I50" s="232"/>
      <c r="J50" s="232"/>
      <c r="K50" s="232"/>
      <c r="L50" s="232"/>
      <c r="M50" s="232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103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2.5" outlineLevel="1">
      <c r="A51" s="213"/>
      <c r="B51" s="219"/>
      <c r="C51" s="264" t="s">
        <v>151</v>
      </c>
      <c r="D51" s="224"/>
      <c r="E51" s="229">
        <v>229.1542519848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103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13">
        <v>14</v>
      </c>
      <c r="B52" s="219" t="s">
        <v>152</v>
      </c>
      <c r="C52" s="263" t="s">
        <v>153</v>
      </c>
      <c r="D52" s="221" t="s">
        <v>100</v>
      </c>
      <c r="E52" s="228">
        <v>182.1146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22">
        <v>0</v>
      </c>
      <c r="O52" s="222">
        <f>ROUND(E52*N52,5)</f>
        <v>0</v>
      </c>
      <c r="P52" s="222">
        <v>0</v>
      </c>
      <c r="Q52" s="222">
        <f>ROUND(E52*P52,5)</f>
        <v>0</v>
      </c>
      <c r="R52" s="222"/>
      <c r="S52" s="222"/>
      <c r="T52" s="223">
        <v>0.65200000000000002</v>
      </c>
      <c r="U52" s="222">
        <f>ROUND(E52*T52,2)</f>
        <v>118.74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110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>
      <c r="A53" s="213"/>
      <c r="B53" s="219"/>
      <c r="C53" s="264" t="s">
        <v>154</v>
      </c>
      <c r="D53" s="224"/>
      <c r="E53" s="229">
        <v>23.39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103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>
      <c r="A54" s="213"/>
      <c r="B54" s="219"/>
      <c r="C54" s="264" t="s">
        <v>155</v>
      </c>
      <c r="D54" s="224"/>
      <c r="E54" s="229">
        <v>12.24</v>
      </c>
      <c r="F54" s="232"/>
      <c r="G54" s="232"/>
      <c r="H54" s="232"/>
      <c r="I54" s="232"/>
      <c r="J54" s="232"/>
      <c r="K54" s="232"/>
      <c r="L54" s="232"/>
      <c r="M54" s="232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103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>
      <c r="A55" s="213"/>
      <c r="B55" s="219"/>
      <c r="C55" s="264" t="s">
        <v>156</v>
      </c>
      <c r="D55" s="224"/>
      <c r="E55" s="229">
        <v>58.151600000000002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103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>
      <c r="A56" s="213"/>
      <c r="B56" s="219"/>
      <c r="C56" s="264" t="s">
        <v>157</v>
      </c>
      <c r="D56" s="224"/>
      <c r="E56" s="229">
        <v>63.933999999999997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103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>
      <c r="A57" s="213"/>
      <c r="B57" s="219"/>
      <c r="C57" s="264" t="s">
        <v>158</v>
      </c>
      <c r="D57" s="224"/>
      <c r="E57" s="229">
        <v>7.65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103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>
      <c r="A58" s="213"/>
      <c r="B58" s="219"/>
      <c r="C58" s="264" t="s">
        <v>159</v>
      </c>
      <c r="D58" s="224"/>
      <c r="E58" s="229">
        <v>16.748999999999999</v>
      </c>
      <c r="F58" s="232"/>
      <c r="G58" s="232"/>
      <c r="H58" s="232"/>
      <c r="I58" s="232"/>
      <c r="J58" s="232"/>
      <c r="K58" s="232"/>
      <c r="L58" s="232"/>
      <c r="M58" s="232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103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>
      <c r="A59" s="213">
        <v>15</v>
      </c>
      <c r="B59" s="219" t="s">
        <v>160</v>
      </c>
      <c r="C59" s="263" t="s">
        <v>161</v>
      </c>
      <c r="D59" s="221" t="s">
        <v>100</v>
      </c>
      <c r="E59" s="228">
        <v>182.1146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22">
        <v>0</v>
      </c>
      <c r="O59" s="222">
        <f>ROUND(E59*N59,5)</f>
        <v>0</v>
      </c>
      <c r="P59" s="222">
        <v>0</v>
      </c>
      <c r="Q59" s="222">
        <f>ROUND(E59*P59,5)</f>
        <v>0</v>
      </c>
      <c r="R59" s="222"/>
      <c r="S59" s="222"/>
      <c r="T59" s="223">
        <v>5.1999999999999998E-3</v>
      </c>
      <c r="U59" s="222">
        <f>ROUND(E59*T59,2)</f>
        <v>0.95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110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>
      <c r="A60" s="213"/>
      <c r="B60" s="219"/>
      <c r="C60" s="264" t="s">
        <v>154</v>
      </c>
      <c r="D60" s="224"/>
      <c r="E60" s="229">
        <v>23.39</v>
      </c>
      <c r="F60" s="232"/>
      <c r="G60" s="232"/>
      <c r="H60" s="232"/>
      <c r="I60" s="232"/>
      <c r="J60" s="232"/>
      <c r="K60" s="232"/>
      <c r="L60" s="232"/>
      <c r="M60" s="232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103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>
      <c r="A61" s="213"/>
      <c r="B61" s="219"/>
      <c r="C61" s="264" t="s">
        <v>155</v>
      </c>
      <c r="D61" s="224"/>
      <c r="E61" s="229">
        <v>12.24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103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>
      <c r="A62" s="213"/>
      <c r="B62" s="219"/>
      <c r="C62" s="264" t="s">
        <v>156</v>
      </c>
      <c r="D62" s="224"/>
      <c r="E62" s="229">
        <v>58.151600000000002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103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13"/>
      <c r="B63" s="219"/>
      <c r="C63" s="264" t="s">
        <v>157</v>
      </c>
      <c r="D63" s="224"/>
      <c r="E63" s="229">
        <v>63.933999999999997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103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>
      <c r="A64" s="213"/>
      <c r="B64" s="219"/>
      <c r="C64" s="264" t="s">
        <v>158</v>
      </c>
      <c r="D64" s="224"/>
      <c r="E64" s="229">
        <v>7.65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103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>
      <c r="A65" s="213"/>
      <c r="B65" s="219"/>
      <c r="C65" s="264" t="s">
        <v>159</v>
      </c>
      <c r="D65" s="224"/>
      <c r="E65" s="229">
        <v>16.748999999999999</v>
      </c>
      <c r="F65" s="232"/>
      <c r="G65" s="232"/>
      <c r="H65" s="232"/>
      <c r="I65" s="232"/>
      <c r="J65" s="232"/>
      <c r="K65" s="232"/>
      <c r="L65" s="232"/>
      <c r="M65" s="232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103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>
      <c r="A66" s="213">
        <v>16</v>
      </c>
      <c r="B66" s="219" t="s">
        <v>162</v>
      </c>
      <c r="C66" s="263" t="s">
        <v>163</v>
      </c>
      <c r="D66" s="221" t="s">
        <v>106</v>
      </c>
      <c r="E66" s="228">
        <v>537.04700000000003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1.7999999999999999E-2</v>
      </c>
      <c r="U66" s="222">
        <f>ROUND(E66*T66,2)</f>
        <v>9.67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110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>
      <c r="A67" s="213"/>
      <c r="B67" s="219"/>
      <c r="C67" s="264" t="s">
        <v>164</v>
      </c>
      <c r="D67" s="224"/>
      <c r="E67" s="229">
        <v>187.12</v>
      </c>
      <c r="F67" s="232"/>
      <c r="G67" s="232"/>
      <c r="H67" s="232"/>
      <c r="I67" s="232"/>
      <c r="J67" s="232"/>
      <c r="K67" s="232"/>
      <c r="L67" s="232"/>
      <c r="M67" s="232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103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>
      <c r="A68" s="213"/>
      <c r="B68" s="219"/>
      <c r="C68" s="264" t="s">
        <v>165</v>
      </c>
      <c r="D68" s="224"/>
      <c r="E68" s="229">
        <v>30.6</v>
      </c>
      <c r="F68" s="232"/>
      <c r="G68" s="232"/>
      <c r="H68" s="232"/>
      <c r="I68" s="232"/>
      <c r="J68" s="232"/>
      <c r="K68" s="232"/>
      <c r="L68" s="232"/>
      <c r="M68" s="232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103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>
      <c r="A69" s="213"/>
      <c r="B69" s="219"/>
      <c r="C69" s="264" t="s">
        <v>166</v>
      </c>
      <c r="D69" s="224"/>
      <c r="E69" s="229">
        <v>159.83500000000001</v>
      </c>
      <c r="F69" s="232"/>
      <c r="G69" s="232"/>
      <c r="H69" s="232"/>
      <c r="I69" s="232"/>
      <c r="J69" s="232"/>
      <c r="K69" s="232"/>
      <c r="L69" s="232"/>
      <c r="M69" s="232"/>
      <c r="N69" s="222"/>
      <c r="O69" s="222"/>
      <c r="P69" s="222"/>
      <c r="Q69" s="222"/>
      <c r="R69" s="222"/>
      <c r="S69" s="222"/>
      <c r="T69" s="223"/>
      <c r="U69" s="22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103</v>
      </c>
      <c r="AF69" s="212">
        <v>0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>
      <c r="A70" s="213"/>
      <c r="B70" s="219"/>
      <c r="C70" s="264" t="s">
        <v>167</v>
      </c>
      <c r="D70" s="224"/>
      <c r="E70" s="229">
        <v>25.5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103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>
      <c r="A71" s="213"/>
      <c r="B71" s="219"/>
      <c r="C71" s="264" t="s">
        <v>168</v>
      </c>
      <c r="D71" s="224"/>
      <c r="E71" s="229">
        <v>133.99199999999999</v>
      </c>
      <c r="F71" s="232"/>
      <c r="G71" s="232"/>
      <c r="H71" s="232"/>
      <c r="I71" s="232"/>
      <c r="J71" s="232"/>
      <c r="K71" s="232"/>
      <c r="L71" s="232"/>
      <c r="M71" s="232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103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>
      <c r="A72" s="214" t="s">
        <v>96</v>
      </c>
      <c r="B72" s="220" t="s">
        <v>59</v>
      </c>
      <c r="C72" s="265" t="s">
        <v>60</v>
      </c>
      <c r="D72" s="225"/>
      <c r="E72" s="230"/>
      <c r="F72" s="233"/>
      <c r="G72" s="233">
        <f>SUMIF(AE73:AE86,"&lt;&gt;NOR",G73:G86)</f>
        <v>0</v>
      </c>
      <c r="H72" s="233"/>
      <c r="I72" s="233">
        <f>SUM(I73:I86)</f>
        <v>0</v>
      </c>
      <c r="J72" s="233"/>
      <c r="K72" s="233">
        <f>SUM(K73:K86)</f>
        <v>0</v>
      </c>
      <c r="L72" s="233"/>
      <c r="M72" s="233">
        <f>SUM(M73:M86)</f>
        <v>0</v>
      </c>
      <c r="N72" s="226"/>
      <c r="O72" s="226">
        <f>SUM(O73:O86)</f>
        <v>131.25102999999999</v>
      </c>
      <c r="P72" s="226"/>
      <c r="Q72" s="226">
        <f>SUM(Q73:Q86)</f>
        <v>0</v>
      </c>
      <c r="R72" s="226"/>
      <c r="S72" s="226"/>
      <c r="T72" s="227"/>
      <c r="U72" s="226">
        <f>SUM(U73:U86)</f>
        <v>96.009999999999991</v>
      </c>
      <c r="AE72" t="s">
        <v>97</v>
      </c>
    </row>
    <row r="73" spans="1:60" outlineLevel="1">
      <c r="A73" s="213">
        <v>17</v>
      </c>
      <c r="B73" s="219" t="s">
        <v>169</v>
      </c>
      <c r="C73" s="263" t="s">
        <v>170</v>
      </c>
      <c r="D73" s="221" t="s">
        <v>100</v>
      </c>
      <c r="E73" s="228">
        <v>66.139156675360013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22">
        <v>1.8907700000000001</v>
      </c>
      <c r="O73" s="222">
        <f>ROUND(E73*N73,5)</f>
        <v>125.05392999999999</v>
      </c>
      <c r="P73" s="222">
        <v>0</v>
      </c>
      <c r="Q73" s="222">
        <f>ROUND(E73*P73,5)</f>
        <v>0</v>
      </c>
      <c r="R73" s="222"/>
      <c r="S73" s="222"/>
      <c r="T73" s="223">
        <v>1.3169999999999999</v>
      </c>
      <c r="U73" s="222">
        <f>ROUND(E73*T73,2)</f>
        <v>87.11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110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13"/>
      <c r="B74" s="219"/>
      <c r="C74" s="264" t="s">
        <v>171</v>
      </c>
      <c r="D74" s="224"/>
      <c r="E74" s="229">
        <v>18.712</v>
      </c>
      <c r="F74" s="232"/>
      <c r="G74" s="232"/>
      <c r="H74" s="232"/>
      <c r="I74" s="232"/>
      <c r="J74" s="232"/>
      <c r="K74" s="232"/>
      <c r="L74" s="232"/>
      <c r="M74" s="232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103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>
      <c r="A75" s="213"/>
      <c r="B75" s="219"/>
      <c r="C75" s="264" t="s">
        <v>172</v>
      </c>
      <c r="D75" s="224"/>
      <c r="E75" s="229">
        <v>11.214584175360001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103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>
      <c r="A76" s="213"/>
      <c r="B76" s="219"/>
      <c r="C76" s="264" t="s">
        <v>173</v>
      </c>
      <c r="D76" s="224"/>
      <c r="E76" s="229">
        <v>12.103372500000001</v>
      </c>
      <c r="F76" s="232"/>
      <c r="G76" s="232"/>
      <c r="H76" s="232"/>
      <c r="I76" s="232"/>
      <c r="J76" s="232"/>
      <c r="K76" s="232"/>
      <c r="L76" s="232"/>
      <c r="M76" s="232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103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>
      <c r="A77" s="213"/>
      <c r="B77" s="219"/>
      <c r="C77" s="264" t="s">
        <v>174</v>
      </c>
      <c r="D77" s="224"/>
      <c r="E77" s="229">
        <v>10.71</v>
      </c>
      <c r="F77" s="232"/>
      <c r="G77" s="232"/>
      <c r="H77" s="232"/>
      <c r="I77" s="232"/>
      <c r="J77" s="232"/>
      <c r="K77" s="232"/>
      <c r="L77" s="232"/>
      <c r="M77" s="232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103</v>
      </c>
      <c r="AF77" s="212">
        <v>0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>
      <c r="A78" s="213"/>
      <c r="B78" s="219"/>
      <c r="C78" s="264" t="s">
        <v>175</v>
      </c>
      <c r="D78" s="224"/>
      <c r="E78" s="229">
        <v>13.3992</v>
      </c>
      <c r="F78" s="232"/>
      <c r="G78" s="232"/>
      <c r="H78" s="232"/>
      <c r="I78" s="232"/>
      <c r="J78" s="232"/>
      <c r="K78" s="232"/>
      <c r="L78" s="232"/>
      <c r="M78" s="232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103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>
      <c r="A79" s="213">
        <v>18</v>
      </c>
      <c r="B79" s="219" t="s">
        <v>176</v>
      </c>
      <c r="C79" s="263" t="s">
        <v>177</v>
      </c>
      <c r="D79" s="221" t="s">
        <v>100</v>
      </c>
      <c r="E79" s="228">
        <v>0.9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22">
        <v>2.5</v>
      </c>
      <c r="O79" s="222">
        <f>ROUND(E79*N79,5)</f>
        <v>2.25</v>
      </c>
      <c r="P79" s="222">
        <v>0</v>
      </c>
      <c r="Q79" s="222">
        <f>ROUND(E79*P79,5)</f>
        <v>0</v>
      </c>
      <c r="R79" s="222"/>
      <c r="S79" s="222"/>
      <c r="T79" s="223">
        <v>1.4490000000000001</v>
      </c>
      <c r="U79" s="222">
        <f>ROUND(E79*T79,2)</f>
        <v>1.3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110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>
      <c r="A80" s="213"/>
      <c r="B80" s="219"/>
      <c r="C80" s="264" t="s">
        <v>178</v>
      </c>
      <c r="D80" s="224"/>
      <c r="E80" s="229">
        <v>0.9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103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>
      <c r="A81" s="213">
        <v>19</v>
      </c>
      <c r="B81" s="219" t="s">
        <v>179</v>
      </c>
      <c r="C81" s="263" t="s">
        <v>180</v>
      </c>
      <c r="D81" s="221" t="s">
        <v>181</v>
      </c>
      <c r="E81" s="228">
        <v>15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22">
        <v>1.17E-2</v>
      </c>
      <c r="O81" s="222">
        <f>ROUND(E81*N81,5)</f>
        <v>0.17549999999999999</v>
      </c>
      <c r="P81" s="222">
        <v>0</v>
      </c>
      <c r="Q81" s="222">
        <f>ROUND(E81*P81,5)</f>
        <v>0</v>
      </c>
      <c r="R81" s="222"/>
      <c r="S81" s="222"/>
      <c r="T81" s="223">
        <v>0.14000000000000001</v>
      </c>
      <c r="U81" s="222">
        <f>ROUND(E81*T81,2)</f>
        <v>2.1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110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>
      <c r="A82" s="213"/>
      <c r="B82" s="219"/>
      <c r="C82" s="264" t="s">
        <v>182</v>
      </c>
      <c r="D82" s="224"/>
      <c r="E82" s="229">
        <v>15</v>
      </c>
      <c r="F82" s="232"/>
      <c r="G82" s="232"/>
      <c r="H82" s="232"/>
      <c r="I82" s="232"/>
      <c r="J82" s="232"/>
      <c r="K82" s="232"/>
      <c r="L82" s="232"/>
      <c r="M82" s="232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103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>
      <c r="A83" s="213">
        <v>20</v>
      </c>
      <c r="B83" s="219" t="s">
        <v>183</v>
      </c>
      <c r="C83" s="263" t="s">
        <v>184</v>
      </c>
      <c r="D83" s="221" t="s">
        <v>100</v>
      </c>
      <c r="E83" s="228">
        <v>1.5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22">
        <v>2.5</v>
      </c>
      <c r="O83" s="222">
        <f>ROUND(E83*N83,5)</f>
        <v>3.75</v>
      </c>
      <c r="P83" s="222">
        <v>0</v>
      </c>
      <c r="Q83" s="222">
        <f>ROUND(E83*P83,5)</f>
        <v>0</v>
      </c>
      <c r="R83" s="222"/>
      <c r="S83" s="222"/>
      <c r="T83" s="223">
        <v>1.1919999999999999</v>
      </c>
      <c r="U83" s="222">
        <f>ROUND(E83*T83,2)</f>
        <v>1.79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110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>
      <c r="A84" s="213"/>
      <c r="B84" s="219"/>
      <c r="C84" s="264" t="s">
        <v>185</v>
      </c>
      <c r="D84" s="224"/>
      <c r="E84" s="229">
        <v>1.5</v>
      </c>
      <c r="F84" s="232"/>
      <c r="G84" s="232"/>
      <c r="H84" s="232"/>
      <c r="I84" s="232"/>
      <c r="J84" s="232"/>
      <c r="K84" s="232"/>
      <c r="L84" s="232"/>
      <c r="M84" s="232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103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>
      <c r="A85" s="213">
        <v>21</v>
      </c>
      <c r="B85" s="219" t="s">
        <v>186</v>
      </c>
      <c r="C85" s="263" t="s">
        <v>187</v>
      </c>
      <c r="D85" s="221" t="s">
        <v>106</v>
      </c>
      <c r="E85" s="228">
        <v>4.5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22">
        <v>4.7999999999999996E-3</v>
      </c>
      <c r="O85" s="222">
        <f>ROUND(E85*N85,5)</f>
        <v>2.1600000000000001E-2</v>
      </c>
      <c r="P85" s="222">
        <v>0</v>
      </c>
      <c r="Q85" s="222">
        <f>ROUND(E85*P85,5)</f>
        <v>0</v>
      </c>
      <c r="R85" s="222"/>
      <c r="S85" s="222"/>
      <c r="T85" s="223">
        <v>0.82499999999999996</v>
      </c>
      <c r="U85" s="222">
        <f>ROUND(E85*T85,2)</f>
        <v>3.71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110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>
      <c r="A86" s="213"/>
      <c r="B86" s="219"/>
      <c r="C86" s="264" t="s">
        <v>188</v>
      </c>
      <c r="D86" s="224"/>
      <c r="E86" s="229">
        <v>4.5</v>
      </c>
      <c r="F86" s="232"/>
      <c r="G86" s="232"/>
      <c r="H86" s="232"/>
      <c r="I86" s="232"/>
      <c r="J86" s="232"/>
      <c r="K86" s="232"/>
      <c r="L86" s="232"/>
      <c r="M86" s="232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103</v>
      </c>
      <c r="AF86" s="212">
        <v>0</v>
      </c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>
      <c r="A87" s="214" t="s">
        <v>96</v>
      </c>
      <c r="B87" s="220" t="s">
        <v>61</v>
      </c>
      <c r="C87" s="265" t="s">
        <v>62</v>
      </c>
      <c r="D87" s="225"/>
      <c r="E87" s="230"/>
      <c r="F87" s="233"/>
      <c r="G87" s="233">
        <f>SUMIF(AE88:AE106,"&lt;&gt;NOR",G88:G106)</f>
        <v>0</v>
      </c>
      <c r="H87" s="233"/>
      <c r="I87" s="233">
        <f>SUM(I88:I106)</f>
        <v>0</v>
      </c>
      <c r="J87" s="233"/>
      <c r="K87" s="233">
        <f>SUM(K88:K106)</f>
        <v>0</v>
      </c>
      <c r="L87" s="233"/>
      <c r="M87" s="233">
        <f>SUM(M88:M106)</f>
        <v>0</v>
      </c>
      <c r="N87" s="226"/>
      <c r="O87" s="226">
        <f>SUM(O88:O106)</f>
        <v>121.82294</v>
      </c>
      <c r="P87" s="226"/>
      <c r="Q87" s="226">
        <f>SUM(Q88:Q106)</f>
        <v>0</v>
      </c>
      <c r="R87" s="226"/>
      <c r="S87" s="226"/>
      <c r="T87" s="227"/>
      <c r="U87" s="226">
        <f>SUM(U88:U106)</f>
        <v>16.03</v>
      </c>
      <c r="AE87" t="s">
        <v>97</v>
      </c>
    </row>
    <row r="88" spans="1:60" outlineLevel="1">
      <c r="A88" s="213">
        <v>22</v>
      </c>
      <c r="B88" s="219" t="s">
        <v>189</v>
      </c>
      <c r="C88" s="263" t="s">
        <v>190</v>
      </c>
      <c r="D88" s="221" t="s">
        <v>106</v>
      </c>
      <c r="E88" s="228">
        <v>537.04700000000003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22">
        <v>0.2024</v>
      </c>
      <c r="O88" s="222">
        <f>ROUND(E88*N88,5)</f>
        <v>108.69831000000001</v>
      </c>
      <c r="P88" s="222">
        <v>0</v>
      </c>
      <c r="Q88" s="222">
        <f>ROUND(E88*P88,5)</f>
        <v>0</v>
      </c>
      <c r="R88" s="222"/>
      <c r="S88" s="222"/>
      <c r="T88" s="223">
        <v>2.5999999999999999E-2</v>
      </c>
      <c r="U88" s="222">
        <f>ROUND(E88*T88,2)</f>
        <v>13.96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110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>
      <c r="A89" s="213"/>
      <c r="B89" s="219"/>
      <c r="C89" s="264" t="s">
        <v>191</v>
      </c>
      <c r="D89" s="224"/>
      <c r="E89" s="229">
        <v>321.11200000000002</v>
      </c>
      <c r="F89" s="232"/>
      <c r="G89" s="232"/>
      <c r="H89" s="232"/>
      <c r="I89" s="232"/>
      <c r="J89" s="232"/>
      <c r="K89" s="232"/>
      <c r="L89" s="232"/>
      <c r="M89" s="232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103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>
      <c r="A90" s="213"/>
      <c r="B90" s="219"/>
      <c r="C90" s="264" t="s">
        <v>192</v>
      </c>
      <c r="D90" s="224"/>
      <c r="E90" s="229">
        <v>30.6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103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>
      <c r="A91" s="213"/>
      <c r="B91" s="219"/>
      <c r="C91" s="264" t="s">
        <v>193</v>
      </c>
      <c r="D91" s="224"/>
      <c r="E91" s="229">
        <v>159.83500000000001</v>
      </c>
      <c r="F91" s="232"/>
      <c r="G91" s="232"/>
      <c r="H91" s="232"/>
      <c r="I91" s="232"/>
      <c r="J91" s="232"/>
      <c r="K91" s="232"/>
      <c r="L91" s="232"/>
      <c r="M91" s="232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103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>
      <c r="A92" s="213"/>
      <c r="B92" s="219"/>
      <c r="C92" s="264" t="s">
        <v>194</v>
      </c>
      <c r="D92" s="224"/>
      <c r="E92" s="229">
        <v>25.5</v>
      </c>
      <c r="F92" s="232"/>
      <c r="G92" s="232"/>
      <c r="H92" s="232"/>
      <c r="I92" s="232"/>
      <c r="J92" s="232"/>
      <c r="K92" s="232"/>
      <c r="L92" s="232"/>
      <c r="M92" s="232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103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>
      <c r="A93" s="213">
        <v>23</v>
      </c>
      <c r="B93" s="219" t="s">
        <v>195</v>
      </c>
      <c r="C93" s="263" t="s">
        <v>196</v>
      </c>
      <c r="D93" s="221" t="s">
        <v>197</v>
      </c>
      <c r="E93" s="228">
        <v>2.1696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22">
        <v>1.1000000000000001</v>
      </c>
      <c r="O93" s="222">
        <f>ROUND(E93*N93,5)</f>
        <v>2.3865599999999998</v>
      </c>
      <c r="P93" s="222">
        <v>0</v>
      </c>
      <c r="Q93" s="222">
        <f>ROUND(E93*P93,5)</f>
        <v>0</v>
      </c>
      <c r="R93" s="222"/>
      <c r="S93" s="222"/>
      <c r="T93" s="223">
        <v>0.16300000000000001</v>
      </c>
      <c r="U93" s="222">
        <f>ROUND(E93*T93,2)</f>
        <v>0.35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110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1">
      <c r="A94" s="213"/>
      <c r="B94" s="219"/>
      <c r="C94" s="264" t="s">
        <v>198</v>
      </c>
      <c r="D94" s="224"/>
      <c r="E94" s="229">
        <v>2.1696</v>
      </c>
      <c r="F94" s="232"/>
      <c r="G94" s="232"/>
      <c r="H94" s="232"/>
      <c r="I94" s="232"/>
      <c r="J94" s="232"/>
      <c r="K94" s="232"/>
      <c r="L94" s="232"/>
      <c r="M94" s="232"/>
      <c r="N94" s="222"/>
      <c r="O94" s="222"/>
      <c r="P94" s="222"/>
      <c r="Q94" s="222"/>
      <c r="R94" s="222"/>
      <c r="S94" s="222"/>
      <c r="T94" s="223"/>
      <c r="U94" s="22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103</v>
      </c>
      <c r="AF94" s="212">
        <v>0</v>
      </c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>
      <c r="A95" s="213">
        <v>24</v>
      </c>
      <c r="B95" s="219" t="s">
        <v>199</v>
      </c>
      <c r="C95" s="263" t="s">
        <v>200</v>
      </c>
      <c r="D95" s="221" t="s">
        <v>106</v>
      </c>
      <c r="E95" s="228">
        <v>9.0399999999999991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21</v>
      </c>
      <c r="M95" s="232">
        <f>G95*(1+L95/100)</f>
        <v>0</v>
      </c>
      <c r="N95" s="222">
        <v>0.55125000000000002</v>
      </c>
      <c r="O95" s="222">
        <f>ROUND(E95*N95,5)</f>
        <v>4.9832999999999998</v>
      </c>
      <c r="P95" s="222">
        <v>0</v>
      </c>
      <c r="Q95" s="222">
        <f>ROUND(E95*P95,5)</f>
        <v>0</v>
      </c>
      <c r="R95" s="222"/>
      <c r="S95" s="222"/>
      <c r="T95" s="223">
        <v>2.7E-2</v>
      </c>
      <c r="U95" s="222">
        <f>ROUND(E95*T95,2)</f>
        <v>0.24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110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13"/>
      <c r="B96" s="219"/>
      <c r="C96" s="264" t="s">
        <v>201</v>
      </c>
      <c r="D96" s="224"/>
      <c r="E96" s="229">
        <v>9.0399999999999991</v>
      </c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103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>
      <c r="A97" s="213">
        <v>25</v>
      </c>
      <c r="B97" s="219" t="s">
        <v>202</v>
      </c>
      <c r="C97" s="263" t="s">
        <v>203</v>
      </c>
      <c r="D97" s="221" t="s">
        <v>106</v>
      </c>
      <c r="E97" s="228">
        <v>9.0399999999999991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22">
        <v>0.315</v>
      </c>
      <c r="O97" s="222">
        <f>ROUND(E97*N97,5)</f>
        <v>2.8475999999999999</v>
      </c>
      <c r="P97" s="222">
        <v>0</v>
      </c>
      <c r="Q97" s="222">
        <f>ROUND(E97*P97,5)</f>
        <v>0</v>
      </c>
      <c r="R97" s="222"/>
      <c r="S97" s="222"/>
      <c r="T97" s="223">
        <v>1.6E-2</v>
      </c>
      <c r="U97" s="222">
        <f>ROUND(E97*T97,2)</f>
        <v>0.14000000000000001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110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>
      <c r="A98" s="213"/>
      <c r="B98" s="219"/>
      <c r="C98" s="264" t="s">
        <v>201</v>
      </c>
      <c r="D98" s="224"/>
      <c r="E98" s="229">
        <v>9.0399999999999991</v>
      </c>
      <c r="F98" s="232"/>
      <c r="G98" s="232"/>
      <c r="H98" s="232"/>
      <c r="I98" s="232"/>
      <c r="J98" s="232"/>
      <c r="K98" s="232"/>
      <c r="L98" s="232"/>
      <c r="M98" s="232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103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>
      <c r="A99" s="213">
        <v>26</v>
      </c>
      <c r="B99" s="219" t="s">
        <v>204</v>
      </c>
      <c r="C99" s="263" t="s">
        <v>205</v>
      </c>
      <c r="D99" s="221" t="s">
        <v>106</v>
      </c>
      <c r="E99" s="228">
        <v>9.0399999999999991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22">
        <v>0.21099999999999999</v>
      </c>
      <c r="O99" s="222">
        <f>ROUND(E99*N99,5)</f>
        <v>1.90744</v>
      </c>
      <c r="P99" s="222">
        <v>0</v>
      </c>
      <c r="Q99" s="222">
        <f>ROUND(E99*P99,5)</f>
        <v>0</v>
      </c>
      <c r="R99" s="222"/>
      <c r="S99" s="222"/>
      <c r="T99" s="223">
        <v>7.1999999999999995E-2</v>
      </c>
      <c r="U99" s="222">
        <f>ROUND(E99*T99,2)</f>
        <v>0.65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110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>
      <c r="A100" s="213"/>
      <c r="B100" s="219"/>
      <c r="C100" s="264" t="s">
        <v>201</v>
      </c>
      <c r="D100" s="224"/>
      <c r="E100" s="229">
        <v>9.0399999999999991</v>
      </c>
      <c r="F100" s="232"/>
      <c r="G100" s="232"/>
      <c r="H100" s="232"/>
      <c r="I100" s="232"/>
      <c r="J100" s="232"/>
      <c r="K100" s="232"/>
      <c r="L100" s="232"/>
      <c r="M100" s="232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103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>
      <c r="A101" s="213">
        <v>27</v>
      </c>
      <c r="B101" s="219" t="s">
        <v>206</v>
      </c>
      <c r="C101" s="263" t="s">
        <v>207</v>
      </c>
      <c r="D101" s="221" t="s">
        <v>106</v>
      </c>
      <c r="E101" s="228">
        <v>9.0399999999999991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22">
        <v>0.10373</v>
      </c>
      <c r="O101" s="222">
        <f>ROUND(E101*N101,5)</f>
        <v>0.93772</v>
      </c>
      <c r="P101" s="222">
        <v>0</v>
      </c>
      <c r="Q101" s="222">
        <f>ROUND(E101*P101,5)</f>
        <v>0</v>
      </c>
      <c r="R101" s="222"/>
      <c r="S101" s="222"/>
      <c r="T101" s="223">
        <v>6.4000000000000001E-2</v>
      </c>
      <c r="U101" s="222">
        <f>ROUND(E101*T101,2)</f>
        <v>0.57999999999999996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110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>
      <c r="A102" s="213"/>
      <c r="B102" s="219"/>
      <c r="C102" s="264" t="s">
        <v>111</v>
      </c>
      <c r="D102" s="224"/>
      <c r="E102" s="229">
        <v>9.0399999999999991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103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>
      <c r="A103" s="213">
        <v>28</v>
      </c>
      <c r="B103" s="219" t="s">
        <v>208</v>
      </c>
      <c r="C103" s="263" t="s">
        <v>209</v>
      </c>
      <c r="D103" s="221" t="s">
        <v>106</v>
      </c>
      <c r="E103" s="228">
        <v>9.0399999999999991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22">
        <v>6.5199999999999998E-3</v>
      </c>
      <c r="O103" s="222">
        <f>ROUND(E103*N103,5)</f>
        <v>5.8939999999999999E-2</v>
      </c>
      <c r="P103" s="222">
        <v>0</v>
      </c>
      <c r="Q103" s="222">
        <f>ROUND(E103*P103,5)</f>
        <v>0</v>
      </c>
      <c r="R103" s="222"/>
      <c r="S103" s="222"/>
      <c r="T103" s="223">
        <v>4.0000000000000001E-3</v>
      </c>
      <c r="U103" s="222">
        <f>ROUND(E103*T103,2)</f>
        <v>0.04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110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13"/>
      <c r="B104" s="219"/>
      <c r="C104" s="264" t="s">
        <v>111</v>
      </c>
      <c r="D104" s="224"/>
      <c r="E104" s="229">
        <v>9.0399999999999991</v>
      </c>
      <c r="F104" s="232"/>
      <c r="G104" s="232"/>
      <c r="H104" s="232"/>
      <c r="I104" s="232"/>
      <c r="J104" s="232"/>
      <c r="K104" s="232"/>
      <c r="L104" s="232"/>
      <c r="M104" s="232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103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>
      <c r="A105" s="213">
        <v>29</v>
      </c>
      <c r="B105" s="219" t="s">
        <v>210</v>
      </c>
      <c r="C105" s="263" t="s">
        <v>211</v>
      </c>
      <c r="D105" s="221" t="s">
        <v>106</v>
      </c>
      <c r="E105" s="228">
        <v>9.0399999999999991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22">
        <v>3.4000000000000002E-4</v>
      </c>
      <c r="O105" s="222">
        <f>ROUND(E105*N105,5)</f>
        <v>3.0699999999999998E-3</v>
      </c>
      <c r="P105" s="222">
        <v>0</v>
      </c>
      <c r="Q105" s="222">
        <f>ROUND(E105*P105,5)</f>
        <v>0</v>
      </c>
      <c r="R105" s="222"/>
      <c r="S105" s="222"/>
      <c r="T105" s="223">
        <v>8.0000000000000002E-3</v>
      </c>
      <c r="U105" s="222">
        <f>ROUND(E105*T105,2)</f>
        <v>7.0000000000000007E-2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110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>
      <c r="A106" s="213"/>
      <c r="B106" s="219"/>
      <c r="C106" s="264" t="s">
        <v>111</v>
      </c>
      <c r="D106" s="224"/>
      <c r="E106" s="229">
        <v>9.0399999999999991</v>
      </c>
      <c r="F106" s="232"/>
      <c r="G106" s="232"/>
      <c r="H106" s="232"/>
      <c r="I106" s="232"/>
      <c r="J106" s="232"/>
      <c r="K106" s="232"/>
      <c r="L106" s="232"/>
      <c r="M106" s="232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103</v>
      </c>
      <c r="AF106" s="212">
        <v>0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>
      <c r="A107" s="214" t="s">
        <v>96</v>
      </c>
      <c r="B107" s="220" t="s">
        <v>63</v>
      </c>
      <c r="C107" s="265" t="s">
        <v>64</v>
      </c>
      <c r="D107" s="225"/>
      <c r="E107" s="230"/>
      <c r="F107" s="233"/>
      <c r="G107" s="233">
        <f>SUMIF(AE108:AE248,"&lt;&gt;NOR",G108:G248)</f>
        <v>0</v>
      </c>
      <c r="H107" s="233"/>
      <c r="I107" s="233">
        <f>SUM(I108:I248)</f>
        <v>0</v>
      </c>
      <c r="J107" s="233"/>
      <c r="K107" s="233">
        <f>SUM(K108:K248)</f>
        <v>0</v>
      </c>
      <c r="L107" s="233"/>
      <c r="M107" s="233">
        <f>SUM(M108:M248)</f>
        <v>0</v>
      </c>
      <c r="N107" s="226"/>
      <c r="O107" s="226">
        <f>SUM(O108:O248)</f>
        <v>22.579100000000004</v>
      </c>
      <c r="P107" s="226"/>
      <c r="Q107" s="226">
        <f>SUM(Q108:Q248)</f>
        <v>14.331770000000001</v>
      </c>
      <c r="R107" s="226"/>
      <c r="S107" s="226"/>
      <c r="T107" s="227"/>
      <c r="U107" s="226">
        <f>SUM(U108:U248)</f>
        <v>447.78000000000009</v>
      </c>
      <c r="AE107" t="s">
        <v>97</v>
      </c>
    </row>
    <row r="108" spans="1:60" outlineLevel="1">
      <c r="A108" s="213">
        <v>30</v>
      </c>
      <c r="B108" s="219" t="s">
        <v>212</v>
      </c>
      <c r="C108" s="263" t="s">
        <v>213</v>
      </c>
      <c r="D108" s="221" t="s">
        <v>132</v>
      </c>
      <c r="E108" s="228">
        <v>7.2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22">
        <v>0</v>
      </c>
      <c r="O108" s="222">
        <f>ROUND(E108*N108,5)</f>
        <v>0</v>
      </c>
      <c r="P108" s="222">
        <v>1.7243999999999999</v>
      </c>
      <c r="Q108" s="222">
        <f>ROUND(E108*P108,5)</f>
        <v>12.41568</v>
      </c>
      <c r="R108" s="222"/>
      <c r="S108" s="222"/>
      <c r="T108" s="223">
        <v>0.61</v>
      </c>
      <c r="U108" s="222">
        <f>ROUND(E108*T108,2)</f>
        <v>4.3899999999999997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110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33.75" outlineLevel="1">
      <c r="A109" s="213"/>
      <c r="B109" s="219"/>
      <c r="C109" s="264" t="s">
        <v>214</v>
      </c>
      <c r="D109" s="224"/>
      <c r="E109" s="229">
        <v>7.2</v>
      </c>
      <c r="F109" s="232"/>
      <c r="G109" s="232"/>
      <c r="H109" s="232"/>
      <c r="I109" s="232"/>
      <c r="J109" s="232"/>
      <c r="K109" s="232"/>
      <c r="L109" s="232"/>
      <c r="M109" s="232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103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>
      <c r="A110" s="213">
        <v>31</v>
      </c>
      <c r="B110" s="219" t="s">
        <v>212</v>
      </c>
      <c r="C110" s="263" t="s">
        <v>215</v>
      </c>
      <c r="D110" s="221" t="s">
        <v>132</v>
      </c>
      <c r="E110" s="228">
        <v>167.49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22">
        <v>0</v>
      </c>
      <c r="O110" s="222">
        <f>ROUND(E110*N110,5)</f>
        <v>0</v>
      </c>
      <c r="P110" s="222">
        <v>1.1440000000000001E-2</v>
      </c>
      <c r="Q110" s="222">
        <f>ROUND(E110*P110,5)</f>
        <v>1.9160900000000001</v>
      </c>
      <c r="R110" s="222"/>
      <c r="S110" s="222"/>
      <c r="T110" s="223">
        <v>0.41299999999999998</v>
      </c>
      <c r="U110" s="222">
        <f>ROUND(E110*T110,2)</f>
        <v>69.17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110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>
      <c r="A111" s="213"/>
      <c r="B111" s="219"/>
      <c r="C111" s="264" t="s">
        <v>216</v>
      </c>
      <c r="D111" s="224"/>
      <c r="E111" s="229">
        <v>167.49</v>
      </c>
      <c r="F111" s="232"/>
      <c r="G111" s="232"/>
      <c r="H111" s="232"/>
      <c r="I111" s="232"/>
      <c r="J111" s="232"/>
      <c r="K111" s="232"/>
      <c r="L111" s="232"/>
      <c r="M111" s="232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103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>
      <c r="A112" s="213">
        <v>32</v>
      </c>
      <c r="B112" s="219" t="s">
        <v>217</v>
      </c>
      <c r="C112" s="263" t="s">
        <v>218</v>
      </c>
      <c r="D112" s="221" t="s">
        <v>219</v>
      </c>
      <c r="E112" s="228">
        <v>9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22">
        <v>0</v>
      </c>
      <c r="O112" s="222">
        <f>ROUND(E112*N112,5)</f>
        <v>0</v>
      </c>
      <c r="P112" s="222">
        <v>0</v>
      </c>
      <c r="Q112" s="222">
        <f>ROUND(E112*P112,5)</f>
        <v>0</v>
      </c>
      <c r="R112" s="222"/>
      <c r="S112" s="222"/>
      <c r="T112" s="223">
        <v>1.752</v>
      </c>
      <c r="U112" s="222">
        <f>ROUND(E112*T112,2)</f>
        <v>15.77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110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>
      <c r="A113" s="213"/>
      <c r="B113" s="219"/>
      <c r="C113" s="264" t="s">
        <v>220</v>
      </c>
      <c r="D113" s="224"/>
      <c r="E113" s="229">
        <v>6</v>
      </c>
      <c r="F113" s="232"/>
      <c r="G113" s="232"/>
      <c r="H113" s="232"/>
      <c r="I113" s="232"/>
      <c r="J113" s="232"/>
      <c r="K113" s="232"/>
      <c r="L113" s="232"/>
      <c r="M113" s="232"/>
      <c r="N113" s="222"/>
      <c r="O113" s="222"/>
      <c r="P113" s="222"/>
      <c r="Q113" s="222"/>
      <c r="R113" s="222"/>
      <c r="S113" s="222"/>
      <c r="T113" s="223"/>
      <c r="U113" s="22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103</v>
      </c>
      <c r="AF113" s="212">
        <v>0</v>
      </c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>
      <c r="A114" s="213"/>
      <c r="B114" s="219"/>
      <c r="C114" s="264" t="s">
        <v>221</v>
      </c>
      <c r="D114" s="224"/>
      <c r="E114" s="229">
        <v>3</v>
      </c>
      <c r="F114" s="232"/>
      <c r="G114" s="232"/>
      <c r="H114" s="232"/>
      <c r="I114" s="232"/>
      <c r="J114" s="232"/>
      <c r="K114" s="232"/>
      <c r="L114" s="232"/>
      <c r="M114" s="232"/>
      <c r="N114" s="222"/>
      <c r="O114" s="222"/>
      <c r="P114" s="222"/>
      <c r="Q114" s="222"/>
      <c r="R114" s="222"/>
      <c r="S114" s="222"/>
      <c r="T114" s="223"/>
      <c r="U114" s="22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103</v>
      </c>
      <c r="AF114" s="212">
        <v>0</v>
      </c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>
      <c r="A115" s="213">
        <v>33</v>
      </c>
      <c r="B115" s="219" t="s">
        <v>222</v>
      </c>
      <c r="C115" s="263" t="s">
        <v>223</v>
      </c>
      <c r="D115" s="221" t="s">
        <v>219</v>
      </c>
      <c r="E115" s="228">
        <v>9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22">
        <v>0</v>
      </c>
      <c r="O115" s="222">
        <f>ROUND(E115*N115,5)</f>
        <v>0</v>
      </c>
      <c r="P115" s="222">
        <v>0</v>
      </c>
      <c r="Q115" s="222">
        <f>ROUND(E115*P115,5)</f>
        <v>0</v>
      </c>
      <c r="R115" s="222"/>
      <c r="S115" s="222"/>
      <c r="T115" s="223">
        <v>0.79</v>
      </c>
      <c r="U115" s="222">
        <f>ROUND(E115*T115,2)</f>
        <v>7.11</v>
      </c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110</v>
      </c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>
      <c r="A116" s="213"/>
      <c r="B116" s="219"/>
      <c r="C116" s="264" t="s">
        <v>224</v>
      </c>
      <c r="D116" s="224"/>
      <c r="E116" s="229">
        <v>6</v>
      </c>
      <c r="F116" s="232"/>
      <c r="G116" s="232"/>
      <c r="H116" s="232"/>
      <c r="I116" s="232"/>
      <c r="J116" s="232"/>
      <c r="K116" s="232"/>
      <c r="L116" s="232"/>
      <c r="M116" s="232"/>
      <c r="N116" s="222"/>
      <c r="O116" s="222"/>
      <c r="P116" s="222"/>
      <c r="Q116" s="222"/>
      <c r="R116" s="222"/>
      <c r="S116" s="222"/>
      <c r="T116" s="223"/>
      <c r="U116" s="22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103</v>
      </c>
      <c r="AF116" s="212">
        <v>0</v>
      </c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>
      <c r="A117" s="213"/>
      <c r="B117" s="219"/>
      <c r="C117" s="264" t="s">
        <v>225</v>
      </c>
      <c r="D117" s="224"/>
      <c r="E117" s="229">
        <v>3</v>
      </c>
      <c r="F117" s="232"/>
      <c r="G117" s="232"/>
      <c r="H117" s="232"/>
      <c r="I117" s="232"/>
      <c r="J117" s="232"/>
      <c r="K117" s="232"/>
      <c r="L117" s="232"/>
      <c r="M117" s="232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103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>
      <c r="A118" s="213">
        <v>34</v>
      </c>
      <c r="B118" s="219" t="s">
        <v>226</v>
      </c>
      <c r="C118" s="263" t="s">
        <v>227</v>
      </c>
      <c r="D118" s="221" t="s">
        <v>219</v>
      </c>
      <c r="E118" s="228">
        <v>6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22">
        <v>2.111E-2</v>
      </c>
      <c r="O118" s="222">
        <f>ROUND(E118*N118,5)</f>
        <v>0.12665999999999999</v>
      </c>
      <c r="P118" s="222">
        <v>0</v>
      </c>
      <c r="Q118" s="222">
        <f>ROUND(E118*P118,5)</f>
        <v>0</v>
      </c>
      <c r="R118" s="222"/>
      <c r="S118" s="222"/>
      <c r="T118" s="223">
        <v>1.302</v>
      </c>
      <c r="U118" s="222">
        <f>ROUND(E118*T118,2)</f>
        <v>7.81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110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13"/>
      <c r="B119" s="219"/>
      <c r="C119" s="264" t="s">
        <v>228</v>
      </c>
      <c r="D119" s="224"/>
      <c r="E119" s="229">
        <v>3</v>
      </c>
      <c r="F119" s="232"/>
      <c r="G119" s="232"/>
      <c r="H119" s="232"/>
      <c r="I119" s="232"/>
      <c r="J119" s="232"/>
      <c r="K119" s="232"/>
      <c r="L119" s="232"/>
      <c r="M119" s="232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103</v>
      </c>
      <c r="AF119" s="212">
        <v>0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13"/>
      <c r="B120" s="219"/>
      <c r="C120" s="264" t="s">
        <v>225</v>
      </c>
      <c r="D120" s="224"/>
      <c r="E120" s="229">
        <v>3</v>
      </c>
      <c r="F120" s="232"/>
      <c r="G120" s="232"/>
      <c r="H120" s="232"/>
      <c r="I120" s="232"/>
      <c r="J120" s="232"/>
      <c r="K120" s="232"/>
      <c r="L120" s="232"/>
      <c r="M120" s="232"/>
      <c r="N120" s="222"/>
      <c r="O120" s="222"/>
      <c r="P120" s="222"/>
      <c r="Q120" s="222"/>
      <c r="R120" s="222"/>
      <c r="S120" s="222"/>
      <c r="T120" s="223"/>
      <c r="U120" s="22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103</v>
      </c>
      <c r="AF120" s="212">
        <v>0</v>
      </c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>
      <c r="A121" s="213">
        <v>35</v>
      </c>
      <c r="B121" s="219" t="s">
        <v>229</v>
      </c>
      <c r="C121" s="263" t="s">
        <v>230</v>
      </c>
      <c r="D121" s="221" t="s">
        <v>219</v>
      </c>
      <c r="E121" s="228">
        <v>3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22">
        <v>2.111E-2</v>
      </c>
      <c r="O121" s="222">
        <f>ROUND(E121*N121,5)</f>
        <v>6.3329999999999997E-2</v>
      </c>
      <c r="P121" s="222">
        <v>0</v>
      </c>
      <c r="Q121" s="222">
        <f>ROUND(E121*P121,5)</f>
        <v>0</v>
      </c>
      <c r="R121" s="222"/>
      <c r="S121" s="222"/>
      <c r="T121" s="223">
        <v>1.302</v>
      </c>
      <c r="U121" s="222">
        <f>ROUND(E121*T121,2)</f>
        <v>3.91</v>
      </c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110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>
      <c r="A122" s="213"/>
      <c r="B122" s="219"/>
      <c r="C122" s="264" t="s">
        <v>231</v>
      </c>
      <c r="D122" s="224"/>
      <c r="E122" s="229">
        <v>3</v>
      </c>
      <c r="F122" s="232"/>
      <c r="G122" s="232"/>
      <c r="H122" s="232"/>
      <c r="I122" s="232"/>
      <c r="J122" s="232"/>
      <c r="K122" s="232"/>
      <c r="L122" s="232"/>
      <c r="M122" s="232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103</v>
      </c>
      <c r="AF122" s="212">
        <v>0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>
      <c r="A123" s="213">
        <v>36</v>
      </c>
      <c r="B123" s="219" t="s">
        <v>232</v>
      </c>
      <c r="C123" s="263" t="s">
        <v>233</v>
      </c>
      <c r="D123" s="221" t="s">
        <v>219</v>
      </c>
      <c r="E123" s="228">
        <v>8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22">
        <v>3.9030000000000002E-2</v>
      </c>
      <c r="O123" s="222">
        <f>ROUND(E123*N123,5)</f>
        <v>0.31224000000000002</v>
      </c>
      <c r="P123" s="222">
        <v>0</v>
      </c>
      <c r="Q123" s="222">
        <f>ROUND(E123*P123,5)</f>
        <v>0</v>
      </c>
      <c r="R123" s="222"/>
      <c r="S123" s="222"/>
      <c r="T123" s="223">
        <v>0.81699999999999995</v>
      </c>
      <c r="U123" s="222">
        <f>ROUND(E123*T123,2)</f>
        <v>6.54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110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>
      <c r="A124" s="213"/>
      <c r="B124" s="219"/>
      <c r="C124" s="264" t="s">
        <v>234</v>
      </c>
      <c r="D124" s="224"/>
      <c r="E124" s="229">
        <v>3</v>
      </c>
      <c r="F124" s="232"/>
      <c r="G124" s="232"/>
      <c r="H124" s="232"/>
      <c r="I124" s="232"/>
      <c r="J124" s="232"/>
      <c r="K124" s="232"/>
      <c r="L124" s="232"/>
      <c r="M124" s="232"/>
      <c r="N124" s="222"/>
      <c r="O124" s="222"/>
      <c r="P124" s="222"/>
      <c r="Q124" s="222"/>
      <c r="R124" s="222"/>
      <c r="S124" s="222"/>
      <c r="T124" s="223"/>
      <c r="U124" s="22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103</v>
      </c>
      <c r="AF124" s="212">
        <v>0</v>
      </c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13"/>
      <c r="B125" s="219"/>
      <c r="C125" s="264" t="s">
        <v>235</v>
      </c>
      <c r="D125" s="224"/>
      <c r="E125" s="229">
        <v>5</v>
      </c>
      <c r="F125" s="232"/>
      <c r="G125" s="232"/>
      <c r="H125" s="232"/>
      <c r="I125" s="232"/>
      <c r="J125" s="232"/>
      <c r="K125" s="232"/>
      <c r="L125" s="232"/>
      <c r="M125" s="232"/>
      <c r="N125" s="222"/>
      <c r="O125" s="222"/>
      <c r="P125" s="222"/>
      <c r="Q125" s="222"/>
      <c r="R125" s="222"/>
      <c r="S125" s="222"/>
      <c r="T125" s="223"/>
      <c r="U125" s="22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103</v>
      </c>
      <c r="AF125" s="212">
        <v>0</v>
      </c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>
      <c r="A126" s="213">
        <v>37</v>
      </c>
      <c r="B126" s="219" t="s">
        <v>236</v>
      </c>
      <c r="C126" s="263" t="s">
        <v>237</v>
      </c>
      <c r="D126" s="221" t="s">
        <v>219</v>
      </c>
      <c r="E126" s="228">
        <v>9</v>
      </c>
      <c r="F126" s="231"/>
      <c r="G126" s="232">
        <f>ROUND(E126*F126,2)</f>
        <v>0</v>
      </c>
      <c r="H126" s="231"/>
      <c r="I126" s="232">
        <f>ROUND(E126*H126,2)</f>
        <v>0</v>
      </c>
      <c r="J126" s="231"/>
      <c r="K126" s="232">
        <f>ROUND(E126*J126,2)</f>
        <v>0</v>
      </c>
      <c r="L126" s="232">
        <v>21</v>
      </c>
      <c r="M126" s="232">
        <f>G126*(1+L126/100)</f>
        <v>0</v>
      </c>
      <c r="N126" s="222">
        <v>7.0200000000000002E-3</v>
      </c>
      <c r="O126" s="222">
        <f>ROUND(E126*N126,5)</f>
        <v>6.318E-2</v>
      </c>
      <c r="P126" s="222">
        <v>0</v>
      </c>
      <c r="Q126" s="222">
        <f>ROUND(E126*P126,5)</f>
        <v>0</v>
      </c>
      <c r="R126" s="222"/>
      <c r="S126" s="222"/>
      <c r="T126" s="223">
        <v>1.3140000000000001</v>
      </c>
      <c r="U126" s="222">
        <f>ROUND(E126*T126,2)</f>
        <v>11.83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110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>
      <c r="A127" s="213"/>
      <c r="B127" s="219"/>
      <c r="C127" s="264" t="s">
        <v>238</v>
      </c>
      <c r="D127" s="224"/>
      <c r="E127" s="229">
        <v>3</v>
      </c>
      <c r="F127" s="232"/>
      <c r="G127" s="232"/>
      <c r="H127" s="232"/>
      <c r="I127" s="232"/>
      <c r="J127" s="232"/>
      <c r="K127" s="232"/>
      <c r="L127" s="232"/>
      <c r="M127" s="232"/>
      <c r="N127" s="222"/>
      <c r="O127" s="222"/>
      <c r="P127" s="222"/>
      <c r="Q127" s="222"/>
      <c r="R127" s="222"/>
      <c r="S127" s="222"/>
      <c r="T127" s="223"/>
      <c r="U127" s="22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103</v>
      </c>
      <c r="AF127" s="212">
        <v>0</v>
      </c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>
      <c r="A128" s="213"/>
      <c r="B128" s="219"/>
      <c r="C128" s="264" t="s">
        <v>239</v>
      </c>
      <c r="D128" s="224"/>
      <c r="E128" s="229">
        <v>6</v>
      </c>
      <c r="F128" s="232"/>
      <c r="G128" s="232"/>
      <c r="H128" s="232"/>
      <c r="I128" s="232"/>
      <c r="J128" s="232"/>
      <c r="K128" s="232"/>
      <c r="L128" s="232"/>
      <c r="M128" s="232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103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>
      <c r="A129" s="213">
        <v>38</v>
      </c>
      <c r="B129" s="219" t="s">
        <v>240</v>
      </c>
      <c r="C129" s="263" t="s">
        <v>241</v>
      </c>
      <c r="D129" s="221" t="s">
        <v>219</v>
      </c>
      <c r="E129" s="228">
        <v>4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22">
        <v>1.6140000000000001</v>
      </c>
      <c r="O129" s="222">
        <f>ROUND(E129*N129,5)</f>
        <v>6.4560000000000004</v>
      </c>
      <c r="P129" s="222">
        <v>0</v>
      </c>
      <c r="Q129" s="222">
        <f>ROUND(E129*P129,5)</f>
        <v>0</v>
      </c>
      <c r="R129" s="222"/>
      <c r="S129" s="222"/>
      <c r="T129" s="223">
        <v>0</v>
      </c>
      <c r="U129" s="222">
        <f>ROUND(E129*T129,2)</f>
        <v>0</v>
      </c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242</v>
      </c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>
      <c r="A130" s="213"/>
      <c r="B130" s="219"/>
      <c r="C130" s="264" t="s">
        <v>243</v>
      </c>
      <c r="D130" s="224"/>
      <c r="E130" s="229">
        <v>1</v>
      </c>
      <c r="F130" s="232"/>
      <c r="G130" s="232"/>
      <c r="H130" s="232"/>
      <c r="I130" s="232"/>
      <c r="J130" s="232"/>
      <c r="K130" s="232"/>
      <c r="L130" s="232"/>
      <c r="M130" s="232"/>
      <c r="N130" s="222"/>
      <c r="O130" s="222"/>
      <c r="P130" s="222"/>
      <c r="Q130" s="222"/>
      <c r="R130" s="222"/>
      <c r="S130" s="222"/>
      <c r="T130" s="223"/>
      <c r="U130" s="22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103</v>
      </c>
      <c r="AF130" s="212">
        <v>0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>
      <c r="A131" s="213"/>
      <c r="B131" s="219"/>
      <c r="C131" s="264" t="s">
        <v>244</v>
      </c>
      <c r="D131" s="224"/>
      <c r="E131" s="229">
        <v>1</v>
      </c>
      <c r="F131" s="232"/>
      <c r="G131" s="232"/>
      <c r="H131" s="232"/>
      <c r="I131" s="232"/>
      <c r="J131" s="232"/>
      <c r="K131" s="232"/>
      <c r="L131" s="232"/>
      <c r="M131" s="232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103</v>
      </c>
      <c r="AF131" s="212">
        <v>0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>
      <c r="A132" s="213"/>
      <c r="B132" s="219"/>
      <c r="C132" s="264" t="s">
        <v>245</v>
      </c>
      <c r="D132" s="224"/>
      <c r="E132" s="229">
        <v>1</v>
      </c>
      <c r="F132" s="232"/>
      <c r="G132" s="232"/>
      <c r="H132" s="232"/>
      <c r="I132" s="232"/>
      <c r="J132" s="232"/>
      <c r="K132" s="232"/>
      <c r="L132" s="232"/>
      <c r="M132" s="232"/>
      <c r="N132" s="222"/>
      <c r="O132" s="222"/>
      <c r="P132" s="222"/>
      <c r="Q132" s="222"/>
      <c r="R132" s="222"/>
      <c r="S132" s="222"/>
      <c r="T132" s="223"/>
      <c r="U132" s="22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103</v>
      </c>
      <c r="AF132" s="212">
        <v>0</v>
      </c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>
      <c r="A133" s="213"/>
      <c r="B133" s="219"/>
      <c r="C133" s="264" t="s">
        <v>246</v>
      </c>
      <c r="D133" s="224"/>
      <c r="E133" s="229">
        <v>1</v>
      </c>
      <c r="F133" s="232"/>
      <c r="G133" s="232"/>
      <c r="H133" s="232"/>
      <c r="I133" s="232"/>
      <c r="J133" s="232"/>
      <c r="K133" s="232"/>
      <c r="L133" s="232"/>
      <c r="M133" s="232"/>
      <c r="N133" s="222"/>
      <c r="O133" s="222"/>
      <c r="P133" s="222"/>
      <c r="Q133" s="222"/>
      <c r="R133" s="222"/>
      <c r="S133" s="222"/>
      <c r="T133" s="223"/>
      <c r="U133" s="22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103</v>
      </c>
      <c r="AF133" s="212">
        <v>0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>
      <c r="A134" s="213">
        <v>39</v>
      </c>
      <c r="B134" s="219" t="s">
        <v>247</v>
      </c>
      <c r="C134" s="263" t="s">
        <v>248</v>
      </c>
      <c r="D134" s="221" t="s">
        <v>219</v>
      </c>
      <c r="E134" s="228">
        <v>2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22">
        <v>1.4630000000000001</v>
      </c>
      <c r="O134" s="222">
        <f>ROUND(E134*N134,5)</f>
        <v>2.9260000000000002</v>
      </c>
      <c r="P134" s="222">
        <v>0</v>
      </c>
      <c r="Q134" s="222">
        <f>ROUND(E134*P134,5)</f>
        <v>0</v>
      </c>
      <c r="R134" s="222"/>
      <c r="S134" s="222"/>
      <c r="T134" s="223">
        <v>0</v>
      </c>
      <c r="U134" s="222">
        <f>ROUND(E134*T134,2)</f>
        <v>0</v>
      </c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242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13"/>
      <c r="B135" s="219"/>
      <c r="C135" s="264" t="s">
        <v>249</v>
      </c>
      <c r="D135" s="224"/>
      <c r="E135" s="229">
        <v>1</v>
      </c>
      <c r="F135" s="232"/>
      <c r="G135" s="232"/>
      <c r="H135" s="232"/>
      <c r="I135" s="232"/>
      <c r="J135" s="232"/>
      <c r="K135" s="232"/>
      <c r="L135" s="232"/>
      <c r="M135" s="232"/>
      <c r="N135" s="222"/>
      <c r="O135" s="222"/>
      <c r="P135" s="222"/>
      <c r="Q135" s="222"/>
      <c r="R135" s="222"/>
      <c r="S135" s="222"/>
      <c r="T135" s="223"/>
      <c r="U135" s="22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103</v>
      </c>
      <c r="AF135" s="212">
        <v>0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>
      <c r="A136" s="213"/>
      <c r="B136" s="219"/>
      <c r="C136" s="264" t="s">
        <v>250</v>
      </c>
      <c r="D136" s="224"/>
      <c r="E136" s="229">
        <v>1</v>
      </c>
      <c r="F136" s="232"/>
      <c r="G136" s="232"/>
      <c r="H136" s="232"/>
      <c r="I136" s="232"/>
      <c r="J136" s="232"/>
      <c r="K136" s="232"/>
      <c r="L136" s="232"/>
      <c r="M136" s="232"/>
      <c r="N136" s="222"/>
      <c r="O136" s="222"/>
      <c r="P136" s="222"/>
      <c r="Q136" s="222"/>
      <c r="R136" s="222"/>
      <c r="S136" s="222"/>
      <c r="T136" s="223"/>
      <c r="U136" s="22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103</v>
      </c>
      <c r="AF136" s="212">
        <v>0</v>
      </c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>
      <c r="A137" s="213">
        <v>40</v>
      </c>
      <c r="B137" s="219" t="s">
        <v>251</v>
      </c>
      <c r="C137" s="263" t="s">
        <v>252</v>
      </c>
      <c r="D137" s="221" t="s">
        <v>219</v>
      </c>
      <c r="E137" s="228">
        <v>2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22">
        <v>0.25</v>
      </c>
      <c r="O137" s="222">
        <f>ROUND(E137*N137,5)</f>
        <v>0.5</v>
      </c>
      <c r="P137" s="222">
        <v>0</v>
      </c>
      <c r="Q137" s="222">
        <f>ROUND(E137*P137,5)</f>
        <v>0</v>
      </c>
      <c r="R137" s="222"/>
      <c r="S137" s="222"/>
      <c r="T137" s="223">
        <v>0</v>
      </c>
      <c r="U137" s="222">
        <f>ROUND(E137*T137,2)</f>
        <v>0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242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>
      <c r="A138" s="213"/>
      <c r="B138" s="219"/>
      <c r="C138" s="264" t="s">
        <v>253</v>
      </c>
      <c r="D138" s="224"/>
      <c r="E138" s="229">
        <v>2</v>
      </c>
      <c r="F138" s="232"/>
      <c r="G138" s="232"/>
      <c r="H138" s="232"/>
      <c r="I138" s="232"/>
      <c r="J138" s="232"/>
      <c r="K138" s="232"/>
      <c r="L138" s="232"/>
      <c r="M138" s="232"/>
      <c r="N138" s="222"/>
      <c r="O138" s="222"/>
      <c r="P138" s="222"/>
      <c r="Q138" s="222"/>
      <c r="R138" s="222"/>
      <c r="S138" s="222"/>
      <c r="T138" s="223"/>
      <c r="U138" s="22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103</v>
      </c>
      <c r="AF138" s="212">
        <v>0</v>
      </c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>
      <c r="A139" s="213">
        <v>41</v>
      </c>
      <c r="B139" s="219" t="s">
        <v>254</v>
      </c>
      <c r="C139" s="263" t="s">
        <v>255</v>
      </c>
      <c r="D139" s="221" t="s">
        <v>219</v>
      </c>
      <c r="E139" s="228">
        <v>1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22">
        <v>0.52</v>
      </c>
      <c r="O139" s="222">
        <f>ROUND(E139*N139,5)</f>
        <v>0.52</v>
      </c>
      <c r="P139" s="222">
        <v>0</v>
      </c>
      <c r="Q139" s="222">
        <f>ROUND(E139*P139,5)</f>
        <v>0</v>
      </c>
      <c r="R139" s="222"/>
      <c r="S139" s="222"/>
      <c r="T139" s="223">
        <v>0</v>
      </c>
      <c r="U139" s="222">
        <f>ROUND(E139*T139,2)</f>
        <v>0</v>
      </c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242</v>
      </c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>
      <c r="A140" s="213"/>
      <c r="B140" s="219"/>
      <c r="C140" s="264" t="s">
        <v>57</v>
      </c>
      <c r="D140" s="224"/>
      <c r="E140" s="229">
        <v>1</v>
      </c>
      <c r="F140" s="232"/>
      <c r="G140" s="232"/>
      <c r="H140" s="232"/>
      <c r="I140" s="232"/>
      <c r="J140" s="232"/>
      <c r="K140" s="232"/>
      <c r="L140" s="232"/>
      <c r="M140" s="232"/>
      <c r="N140" s="222"/>
      <c r="O140" s="222"/>
      <c r="P140" s="222"/>
      <c r="Q140" s="222"/>
      <c r="R140" s="222"/>
      <c r="S140" s="222"/>
      <c r="T140" s="223"/>
      <c r="U140" s="22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103</v>
      </c>
      <c r="AF140" s="212">
        <v>0</v>
      </c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>
      <c r="A141" s="213">
        <v>42</v>
      </c>
      <c r="B141" s="219" t="s">
        <v>256</v>
      </c>
      <c r="C141" s="263" t="s">
        <v>257</v>
      </c>
      <c r="D141" s="221" t="s">
        <v>219</v>
      </c>
      <c r="E141" s="228">
        <v>3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22">
        <v>0.56999999999999995</v>
      </c>
      <c r="O141" s="222">
        <f>ROUND(E141*N141,5)</f>
        <v>1.71</v>
      </c>
      <c r="P141" s="222">
        <v>0</v>
      </c>
      <c r="Q141" s="222">
        <f>ROUND(E141*P141,5)</f>
        <v>0</v>
      </c>
      <c r="R141" s="222"/>
      <c r="S141" s="222"/>
      <c r="T141" s="223">
        <v>0</v>
      </c>
      <c r="U141" s="222">
        <f>ROUND(E141*T141,2)</f>
        <v>0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242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>
      <c r="A142" s="213"/>
      <c r="B142" s="219"/>
      <c r="C142" s="264" t="s">
        <v>258</v>
      </c>
      <c r="D142" s="224"/>
      <c r="E142" s="229">
        <v>3</v>
      </c>
      <c r="F142" s="232"/>
      <c r="G142" s="232"/>
      <c r="H142" s="232"/>
      <c r="I142" s="232"/>
      <c r="J142" s="232"/>
      <c r="K142" s="232"/>
      <c r="L142" s="232"/>
      <c r="M142" s="232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103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>
      <c r="A143" s="213">
        <v>43</v>
      </c>
      <c r="B143" s="219" t="s">
        <v>259</v>
      </c>
      <c r="C143" s="263" t="s">
        <v>260</v>
      </c>
      <c r="D143" s="221" t="s">
        <v>219</v>
      </c>
      <c r="E143" s="228">
        <v>3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22">
        <v>0.39300000000000002</v>
      </c>
      <c r="O143" s="222">
        <f>ROUND(E143*N143,5)</f>
        <v>1.179</v>
      </c>
      <c r="P143" s="222">
        <v>0</v>
      </c>
      <c r="Q143" s="222">
        <f>ROUND(E143*P143,5)</f>
        <v>0</v>
      </c>
      <c r="R143" s="222"/>
      <c r="S143" s="222"/>
      <c r="T143" s="223">
        <v>0</v>
      </c>
      <c r="U143" s="222">
        <f>ROUND(E143*T143,2)</f>
        <v>0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242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>
      <c r="A144" s="213"/>
      <c r="B144" s="219"/>
      <c r="C144" s="264" t="s">
        <v>258</v>
      </c>
      <c r="D144" s="224"/>
      <c r="E144" s="229">
        <v>3</v>
      </c>
      <c r="F144" s="232"/>
      <c r="G144" s="232"/>
      <c r="H144" s="232"/>
      <c r="I144" s="232"/>
      <c r="J144" s="232"/>
      <c r="K144" s="232"/>
      <c r="L144" s="232"/>
      <c r="M144" s="232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103</v>
      </c>
      <c r="AF144" s="212">
        <v>0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>
      <c r="A145" s="213">
        <v>44</v>
      </c>
      <c r="B145" s="219" t="s">
        <v>261</v>
      </c>
      <c r="C145" s="263" t="s">
        <v>262</v>
      </c>
      <c r="D145" s="221" t="s">
        <v>219</v>
      </c>
      <c r="E145" s="228">
        <v>1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22">
        <v>2.3E-2</v>
      </c>
      <c r="O145" s="222">
        <f>ROUND(E145*N145,5)</f>
        <v>2.3E-2</v>
      </c>
      <c r="P145" s="222">
        <v>0</v>
      </c>
      <c r="Q145" s="222">
        <f>ROUND(E145*P145,5)</f>
        <v>0</v>
      </c>
      <c r="R145" s="222"/>
      <c r="S145" s="222"/>
      <c r="T145" s="223">
        <v>0</v>
      </c>
      <c r="U145" s="222">
        <f>ROUND(E145*T145,2)</f>
        <v>0</v>
      </c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242</v>
      </c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>
      <c r="A146" s="213"/>
      <c r="B146" s="219"/>
      <c r="C146" s="264" t="s">
        <v>57</v>
      </c>
      <c r="D146" s="224"/>
      <c r="E146" s="229">
        <v>1</v>
      </c>
      <c r="F146" s="232"/>
      <c r="G146" s="232"/>
      <c r="H146" s="232"/>
      <c r="I146" s="232"/>
      <c r="J146" s="232"/>
      <c r="K146" s="232"/>
      <c r="L146" s="232"/>
      <c r="M146" s="232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103</v>
      </c>
      <c r="AF146" s="212">
        <v>0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>
      <c r="A147" s="213">
        <v>45</v>
      </c>
      <c r="B147" s="219" t="s">
        <v>263</v>
      </c>
      <c r="C147" s="263" t="s">
        <v>264</v>
      </c>
      <c r="D147" s="221" t="s">
        <v>219</v>
      </c>
      <c r="E147" s="228">
        <v>3</v>
      </c>
      <c r="F147" s="231"/>
      <c r="G147" s="232">
        <f>ROUND(E147*F147,2)</f>
        <v>0</v>
      </c>
      <c r="H147" s="231"/>
      <c r="I147" s="232">
        <f>ROUND(E147*H147,2)</f>
        <v>0</v>
      </c>
      <c r="J147" s="231"/>
      <c r="K147" s="232">
        <f>ROUND(E147*J147,2)</f>
        <v>0</v>
      </c>
      <c r="L147" s="232">
        <v>21</v>
      </c>
      <c r="M147" s="232">
        <f>G147*(1+L147/100)</f>
        <v>0</v>
      </c>
      <c r="N147" s="222">
        <v>3.2000000000000001E-2</v>
      </c>
      <c r="O147" s="222">
        <f>ROUND(E147*N147,5)</f>
        <v>9.6000000000000002E-2</v>
      </c>
      <c r="P147" s="222">
        <v>0</v>
      </c>
      <c r="Q147" s="222">
        <f>ROUND(E147*P147,5)</f>
        <v>0</v>
      </c>
      <c r="R147" s="222"/>
      <c r="S147" s="222"/>
      <c r="T147" s="223">
        <v>0</v>
      </c>
      <c r="U147" s="222">
        <f>ROUND(E147*T147,2)</f>
        <v>0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242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>
      <c r="A148" s="213"/>
      <c r="B148" s="219"/>
      <c r="C148" s="264" t="s">
        <v>258</v>
      </c>
      <c r="D148" s="224"/>
      <c r="E148" s="229">
        <v>3</v>
      </c>
      <c r="F148" s="232"/>
      <c r="G148" s="232"/>
      <c r="H148" s="232"/>
      <c r="I148" s="232"/>
      <c r="J148" s="232"/>
      <c r="K148" s="232"/>
      <c r="L148" s="232"/>
      <c r="M148" s="232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103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>
      <c r="A149" s="213">
        <v>46</v>
      </c>
      <c r="B149" s="219" t="s">
        <v>265</v>
      </c>
      <c r="C149" s="263" t="s">
        <v>266</v>
      </c>
      <c r="D149" s="221" t="s">
        <v>219</v>
      </c>
      <c r="E149" s="228">
        <v>2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22">
        <v>4.1000000000000002E-2</v>
      </c>
      <c r="O149" s="222">
        <f>ROUND(E149*N149,5)</f>
        <v>8.2000000000000003E-2</v>
      </c>
      <c r="P149" s="222">
        <v>0</v>
      </c>
      <c r="Q149" s="222">
        <f>ROUND(E149*P149,5)</f>
        <v>0</v>
      </c>
      <c r="R149" s="222"/>
      <c r="S149" s="222"/>
      <c r="T149" s="223">
        <v>0</v>
      </c>
      <c r="U149" s="222">
        <f>ROUND(E149*T149,2)</f>
        <v>0</v>
      </c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242</v>
      </c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>
      <c r="A150" s="213"/>
      <c r="B150" s="219"/>
      <c r="C150" s="264" t="s">
        <v>253</v>
      </c>
      <c r="D150" s="224"/>
      <c r="E150" s="229">
        <v>2</v>
      </c>
      <c r="F150" s="232"/>
      <c r="G150" s="232"/>
      <c r="H150" s="232"/>
      <c r="I150" s="232"/>
      <c r="J150" s="232"/>
      <c r="K150" s="232"/>
      <c r="L150" s="232"/>
      <c r="M150" s="232"/>
      <c r="N150" s="222"/>
      <c r="O150" s="222"/>
      <c r="P150" s="222"/>
      <c r="Q150" s="222"/>
      <c r="R150" s="222"/>
      <c r="S150" s="222"/>
      <c r="T150" s="223"/>
      <c r="U150" s="22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103</v>
      </c>
      <c r="AF150" s="212">
        <v>0</v>
      </c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>
      <c r="A151" s="213">
        <v>47</v>
      </c>
      <c r="B151" s="219" t="s">
        <v>267</v>
      </c>
      <c r="C151" s="263" t="s">
        <v>268</v>
      </c>
      <c r="D151" s="221" t="s">
        <v>219</v>
      </c>
      <c r="E151" s="228">
        <v>1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22">
        <v>5.2999999999999999E-2</v>
      </c>
      <c r="O151" s="222">
        <f>ROUND(E151*N151,5)</f>
        <v>5.2999999999999999E-2</v>
      </c>
      <c r="P151" s="222">
        <v>0</v>
      </c>
      <c r="Q151" s="222">
        <f>ROUND(E151*P151,5)</f>
        <v>0</v>
      </c>
      <c r="R151" s="222"/>
      <c r="S151" s="222"/>
      <c r="T151" s="223">
        <v>0</v>
      </c>
      <c r="U151" s="222">
        <f>ROUND(E151*T151,2)</f>
        <v>0</v>
      </c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242</v>
      </c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>
      <c r="A152" s="213"/>
      <c r="B152" s="219"/>
      <c r="C152" s="264" t="s">
        <v>57</v>
      </c>
      <c r="D152" s="224"/>
      <c r="E152" s="229">
        <v>1</v>
      </c>
      <c r="F152" s="232"/>
      <c r="G152" s="232"/>
      <c r="H152" s="232"/>
      <c r="I152" s="232"/>
      <c r="J152" s="232"/>
      <c r="K152" s="232"/>
      <c r="L152" s="232"/>
      <c r="M152" s="232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103</v>
      </c>
      <c r="AF152" s="212">
        <v>0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>
      <c r="A153" s="213">
        <v>48</v>
      </c>
      <c r="B153" s="219" t="s">
        <v>269</v>
      </c>
      <c r="C153" s="263" t="s">
        <v>270</v>
      </c>
      <c r="D153" s="221" t="s">
        <v>219</v>
      </c>
      <c r="E153" s="228">
        <v>6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22">
        <v>6.4000000000000001E-2</v>
      </c>
      <c r="O153" s="222">
        <f>ROUND(E153*N153,5)</f>
        <v>0.38400000000000001</v>
      </c>
      <c r="P153" s="222">
        <v>0</v>
      </c>
      <c r="Q153" s="222">
        <f>ROUND(E153*P153,5)</f>
        <v>0</v>
      </c>
      <c r="R153" s="222"/>
      <c r="S153" s="222"/>
      <c r="T153" s="223">
        <v>0</v>
      </c>
      <c r="U153" s="222">
        <f>ROUND(E153*T153,2)</f>
        <v>0</v>
      </c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242</v>
      </c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>
      <c r="A154" s="213"/>
      <c r="B154" s="219"/>
      <c r="C154" s="264" t="s">
        <v>271</v>
      </c>
      <c r="D154" s="224"/>
      <c r="E154" s="229">
        <v>6</v>
      </c>
      <c r="F154" s="232"/>
      <c r="G154" s="232"/>
      <c r="H154" s="232"/>
      <c r="I154" s="232"/>
      <c r="J154" s="232"/>
      <c r="K154" s="232"/>
      <c r="L154" s="232"/>
      <c r="M154" s="232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103</v>
      </c>
      <c r="AF154" s="212">
        <v>0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>
      <c r="A155" s="213">
        <v>49</v>
      </c>
      <c r="B155" s="219" t="s">
        <v>272</v>
      </c>
      <c r="C155" s="263" t="s">
        <v>273</v>
      </c>
      <c r="D155" s="221" t="s">
        <v>219</v>
      </c>
      <c r="E155" s="228">
        <v>6</v>
      </c>
      <c r="F155" s="231"/>
      <c r="G155" s="232">
        <f>ROUND(E155*F155,2)</f>
        <v>0</v>
      </c>
      <c r="H155" s="231"/>
      <c r="I155" s="232">
        <f>ROUND(E155*H155,2)</f>
        <v>0</v>
      </c>
      <c r="J155" s="231"/>
      <c r="K155" s="232">
        <f>ROUND(E155*J155,2)</f>
        <v>0</v>
      </c>
      <c r="L155" s="232">
        <v>21</v>
      </c>
      <c r="M155" s="232">
        <f>G155*(1+L155/100)</f>
        <v>0</v>
      </c>
      <c r="N155" s="222">
        <v>5.5E-2</v>
      </c>
      <c r="O155" s="222">
        <f>ROUND(E155*N155,5)</f>
        <v>0.33</v>
      </c>
      <c r="P155" s="222">
        <v>0</v>
      </c>
      <c r="Q155" s="222">
        <f>ROUND(E155*P155,5)</f>
        <v>0</v>
      </c>
      <c r="R155" s="222"/>
      <c r="S155" s="222"/>
      <c r="T155" s="223">
        <v>0</v>
      </c>
      <c r="U155" s="222">
        <f>ROUND(E155*T155,2)</f>
        <v>0</v>
      </c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242</v>
      </c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>
      <c r="A156" s="213"/>
      <c r="B156" s="219"/>
      <c r="C156" s="264" t="s">
        <v>271</v>
      </c>
      <c r="D156" s="224"/>
      <c r="E156" s="229">
        <v>6</v>
      </c>
      <c r="F156" s="232"/>
      <c r="G156" s="232"/>
      <c r="H156" s="232"/>
      <c r="I156" s="232"/>
      <c r="J156" s="232"/>
      <c r="K156" s="232"/>
      <c r="L156" s="232"/>
      <c r="M156" s="232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103</v>
      </c>
      <c r="AF156" s="212">
        <v>0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>
      <c r="A157" s="213">
        <v>50</v>
      </c>
      <c r="B157" s="219" t="s">
        <v>274</v>
      </c>
      <c r="C157" s="263" t="s">
        <v>275</v>
      </c>
      <c r="D157" s="221" t="s">
        <v>132</v>
      </c>
      <c r="E157" s="228">
        <v>392.39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22">
        <v>1.0000000000000001E-5</v>
      </c>
      <c r="O157" s="222">
        <f>ROUND(E157*N157,5)</f>
        <v>3.9199999999999999E-3</v>
      </c>
      <c r="P157" s="222">
        <v>0</v>
      </c>
      <c r="Q157" s="222">
        <f>ROUND(E157*P157,5)</f>
        <v>0</v>
      </c>
      <c r="R157" s="222"/>
      <c r="S157" s="222"/>
      <c r="T157" s="223">
        <v>9.7000000000000003E-2</v>
      </c>
      <c r="U157" s="222">
        <f>ROUND(E157*T157,2)</f>
        <v>38.06</v>
      </c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110</v>
      </c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>
      <c r="A158" s="213"/>
      <c r="B158" s="219"/>
      <c r="C158" s="264" t="s">
        <v>276</v>
      </c>
      <c r="D158" s="224"/>
      <c r="E158" s="229">
        <v>227.9</v>
      </c>
      <c r="F158" s="232"/>
      <c r="G158" s="232"/>
      <c r="H158" s="232"/>
      <c r="I158" s="232"/>
      <c r="J158" s="232"/>
      <c r="K158" s="232"/>
      <c r="L158" s="232"/>
      <c r="M158" s="232"/>
      <c r="N158" s="222"/>
      <c r="O158" s="222"/>
      <c r="P158" s="222"/>
      <c r="Q158" s="222"/>
      <c r="R158" s="222"/>
      <c r="S158" s="222"/>
      <c r="T158" s="223"/>
      <c r="U158" s="22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103</v>
      </c>
      <c r="AF158" s="212">
        <v>0</v>
      </c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>
      <c r="A159" s="213"/>
      <c r="B159" s="219"/>
      <c r="C159" s="264" t="s">
        <v>277</v>
      </c>
      <c r="D159" s="224"/>
      <c r="E159" s="229">
        <v>164.49</v>
      </c>
      <c r="F159" s="232"/>
      <c r="G159" s="232"/>
      <c r="H159" s="232"/>
      <c r="I159" s="232"/>
      <c r="J159" s="232"/>
      <c r="K159" s="232"/>
      <c r="L159" s="232"/>
      <c r="M159" s="232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103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>
      <c r="A160" s="213">
        <v>51</v>
      </c>
      <c r="B160" s="219" t="s">
        <v>278</v>
      </c>
      <c r="C160" s="263" t="s">
        <v>279</v>
      </c>
      <c r="D160" s="221" t="s">
        <v>132</v>
      </c>
      <c r="E160" s="228">
        <v>51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22">
        <v>2.2000000000000001E-3</v>
      </c>
      <c r="O160" s="222">
        <f>ROUND(E160*N160,5)</f>
        <v>0.11219999999999999</v>
      </c>
      <c r="P160" s="222">
        <v>0</v>
      </c>
      <c r="Q160" s="222">
        <f>ROUND(E160*P160,5)</f>
        <v>0</v>
      </c>
      <c r="R160" s="222"/>
      <c r="S160" s="222"/>
      <c r="T160" s="223">
        <v>6.6000000000000003E-2</v>
      </c>
      <c r="U160" s="222">
        <f>ROUND(E160*T160,2)</f>
        <v>3.37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110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>
      <c r="A161" s="213"/>
      <c r="B161" s="219"/>
      <c r="C161" s="264" t="s">
        <v>280</v>
      </c>
      <c r="D161" s="224"/>
      <c r="E161" s="229">
        <v>51</v>
      </c>
      <c r="F161" s="232"/>
      <c r="G161" s="232"/>
      <c r="H161" s="232"/>
      <c r="I161" s="232"/>
      <c r="J161" s="232"/>
      <c r="K161" s="232"/>
      <c r="L161" s="232"/>
      <c r="M161" s="232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103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>
      <c r="A162" s="213">
        <v>52</v>
      </c>
      <c r="B162" s="219" t="s">
        <v>281</v>
      </c>
      <c r="C162" s="263" t="s">
        <v>282</v>
      </c>
      <c r="D162" s="221" t="s">
        <v>132</v>
      </c>
      <c r="E162" s="228">
        <v>452.39</v>
      </c>
      <c r="F162" s="231"/>
      <c r="G162" s="232">
        <f>ROUND(E162*F162,2)</f>
        <v>0</v>
      </c>
      <c r="H162" s="231"/>
      <c r="I162" s="232">
        <f>ROUND(E162*H162,2)</f>
        <v>0</v>
      </c>
      <c r="J162" s="231"/>
      <c r="K162" s="232">
        <f>ROUND(E162*J162,2)</f>
        <v>0</v>
      </c>
      <c r="L162" s="232">
        <v>21</v>
      </c>
      <c r="M162" s="232">
        <f>G162*(1+L162/100)</f>
        <v>0</v>
      </c>
      <c r="N162" s="222">
        <v>0</v>
      </c>
      <c r="O162" s="222">
        <f>ROUND(E162*N162,5)</f>
        <v>0</v>
      </c>
      <c r="P162" s="222">
        <v>0</v>
      </c>
      <c r="Q162" s="222">
        <f>ROUND(E162*P162,5)</f>
        <v>0</v>
      </c>
      <c r="R162" s="222"/>
      <c r="S162" s="222"/>
      <c r="T162" s="223">
        <v>7.9000000000000001E-2</v>
      </c>
      <c r="U162" s="222">
        <f>ROUND(E162*T162,2)</f>
        <v>35.74</v>
      </c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110</v>
      </c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>
      <c r="A163" s="213"/>
      <c r="B163" s="219"/>
      <c r="C163" s="264" t="s">
        <v>283</v>
      </c>
      <c r="D163" s="224"/>
      <c r="E163" s="229">
        <v>401.39</v>
      </c>
      <c r="F163" s="232"/>
      <c r="G163" s="232"/>
      <c r="H163" s="232"/>
      <c r="I163" s="232"/>
      <c r="J163" s="232"/>
      <c r="K163" s="232"/>
      <c r="L163" s="232"/>
      <c r="M163" s="232"/>
      <c r="N163" s="222"/>
      <c r="O163" s="222"/>
      <c r="P163" s="222"/>
      <c r="Q163" s="222"/>
      <c r="R163" s="222"/>
      <c r="S163" s="222"/>
      <c r="T163" s="223"/>
      <c r="U163" s="22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103</v>
      </c>
      <c r="AF163" s="212">
        <v>0</v>
      </c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>
      <c r="A164" s="213"/>
      <c r="B164" s="219"/>
      <c r="C164" s="264" t="s">
        <v>284</v>
      </c>
      <c r="D164" s="224"/>
      <c r="E164" s="229">
        <v>51</v>
      </c>
      <c r="F164" s="232"/>
      <c r="G164" s="232"/>
      <c r="H164" s="232"/>
      <c r="I164" s="232"/>
      <c r="J164" s="232"/>
      <c r="K164" s="232"/>
      <c r="L164" s="232"/>
      <c r="M164" s="232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103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>
      <c r="A165" s="213">
        <v>53</v>
      </c>
      <c r="B165" s="219" t="s">
        <v>285</v>
      </c>
      <c r="C165" s="263" t="s">
        <v>286</v>
      </c>
      <c r="D165" s="221" t="s">
        <v>219</v>
      </c>
      <c r="E165" s="228">
        <v>1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22">
        <v>2.3999999999999998E-3</v>
      </c>
      <c r="O165" s="222">
        <f>ROUND(E165*N165,5)</f>
        <v>2.3999999999999998E-3</v>
      </c>
      <c r="P165" s="222">
        <v>0</v>
      </c>
      <c r="Q165" s="222">
        <f>ROUND(E165*P165,5)</f>
        <v>0</v>
      </c>
      <c r="R165" s="222"/>
      <c r="S165" s="222"/>
      <c r="T165" s="223">
        <v>0</v>
      </c>
      <c r="U165" s="222">
        <f>ROUND(E165*T165,2)</f>
        <v>0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242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>
      <c r="A166" s="213"/>
      <c r="B166" s="219"/>
      <c r="C166" s="264" t="s">
        <v>287</v>
      </c>
      <c r="D166" s="224"/>
      <c r="E166" s="229">
        <v>1</v>
      </c>
      <c r="F166" s="232"/>
      <c r="G166" s="232"/>
      <c r="H166" s="232"/>
      <c r="I166" s="232"/>
      <c r="J166" s="232"/>
      <c r="K166" s="232"/>
      <c r="L166" s="232"/>
      <c r="M166" s="232"/>
      <c r="N166" s="222"/>
      <c r="O166" s="222"/>
      <c r="P166" s="222"/>
      <c r="Q166" s="222"/>
      <c r="R166" s="222"/>
      <c r="S166" s="222"/>
      <c r="T166" s="223"/>
      <c r="U166" s="22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103</v>
      </c>
      <c r="AF166" s="212">
        <v>0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>
      <c r="A167" s="213">
        <v>54</v>
      </c>
      <c r="B167" s="219" t="s">
        <v>288</v>
      </c>
      <c r="C167" s="263" t="s">
        <v>289</v>
      </c>
      <c r="D167" s="221" t="s">
        <v>219</v>
      </c>
      <c r="E167" s="228">
        <v>25</v>
      </c>
      <c r="F167" s="231"/>
      <c r="G167" s="232">
        <f>ROUND(E167*F167,2)</f>
        <v>0</v>
      </c>
      <c r="H167" s="231"/>
      <c r="I167" s="232">
        <f>ROUND(E167*H167,2)</f>
        <v>0</v>
      </c>
      <c r="J167" s="231"/>
      <c r="K167" s="232">
        <f>ROUND(E167*J167,2)</f>
        <v>0</v>
      </c>
      <c r="L167" s="232">
        <v>21</v>
      </c>
      <c r="M167" s="232">
        <f>G167*(1+L167/100)</f>
        <v>0</v>
      </c>
      <c r="N167" s="222">
        <v>4.2000000000000003E-2</v>
      </c>
      <c r="O167" s="222">
        <f>ROUND(E167*N167,5)</f>
        <v>1.05</v>
      </c>
      <c r="P167" s="222">
        <v>0</v>
      </c>
      <c r="Q167" s="222">
        <f>ROUND(E167*P167,5)</f>
        <v>0</v>
      </c>
      <c r="R167" s="222"/>
      <c r="S167" s="222"/>
      <c r="T167" s="223">
        <v>0</v>
      </c>
      <c r="U167" s="222">
        <f>ROUND(E167*T167,2)</f>
        <v>0</v>
      </c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242</v>
      </c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>
      <c r="A168" s="213"/>
      <c r="B168" s="219"/>
      <c r="C168" s="264" t="s">
        <v>290</v>
      </c>
      <c r="D168" s="224"/>
      <c r="E168" s="229">
        <v>25</v>
      </c>
      <c r="F168" s="232"/>
      <c r="G168" s="232"/>
      <c r="H168" s="232"/>
      <c r="I168" s="232"/>
      <c r="J168" s="232"/>
      <c r="K168" s="232"/>
      <c r="L168" s="232"/>
      <c r="M168" s="232"/>
      <c r="N168" s="222"/>
      <c r="O168" s="222"/>
      <c r="P168" s="222"/>
      <c r="Q168" s="222"/>
      <c r="R168" s="222"/>
      <c r="S168" s="222"/>
      <c r="T168" s="223"/>
      <c r="U168" s="22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103</v>
      </c>
      <c r="AF168" s="212">
        <v>0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>
      <c r="A169" s="213">
        <v>55</v>
      </c>
      <c r="B169" s="219" t="s">
        <v>291</v>
      </c>
      <c r="C169" s="263" t="s">
        <v>292</v>
      </c>
      <c r="D169" s="221" t="s">
        <v>219</v>
      </c>
      <c r="E169" s="228">
        <v>15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22">
        <v>3.2500000000000001E-2</v>
      </c>
      <c r="O169" s="222">
        <f>ROUND(E169*N169,5)</f>
        <v>0.48749999999999999</v>
      </c>
      <c r="P169" s="222">
        <v>0</v>
      </c>
      <c r="Q169" s="222">
        <f>ROUND(E169*P169,5)</f>
        <v>0</v>
      </c>
      <c r="R169" s="222"/>
      <c r="S169" s="222"/>
      <c r="T169" s="223">
        <v>0</v>
      </c>
      <c r="U169" s="222">
        <f>ROUND(E169*T169,2)</f>
        <v>0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242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>
      <c r="A170" s="213"/>
      <c r="B170" s="219"/>
      <c r="C170" s="264" t="s">
        <v>293</v>
      </c>
      <c r="D170" s="224"/>
      <c r="E170" s="229">
        <v>15</v>
      </c>
      <c r="F170" s="232"/>
      <c r="G170" s="232"/>
      <c r="H170" s="232"/>
      <c r="I170" s="232"/>
      <c r="J170" s="232"/>
      <c r="K170" s="232"/>
      <c r="L170" s="232"/>
      <c r="M170" s="232"/>
      <c r="N170" s="222"/>
      <c r="O170" s="222"/>
      <c r="P170" s="222"/>
      <c r="Q170" s="222"/>
      <c r="R170" s="222"/>
      <c r="S170" s="222"/>
      <c r="T170" s="223"/>
      <c r="U170" s="22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103</v>
      </c>
      <c r="AF170" s="212">
        <v>0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>
      <c r="A171" s="213">
        <v>56</v>
      </c>
      <c r="B171" s="219" t="s">
        <v>294</v>
      </c>
      <c r="C171" s="263" t="s">
        <v>295</v>
      </c>
      <c r="D171" s="221" t="s">
        <v>219</v>
      </c>
      <c r="E171" s="228">
        <v>5</v>
      </c>
      <c r="F171" s="231"/>
      <c r="G171" s="232">
        <f>ROUND(E171*F171,2)</f>
        <v>0</v>
      </c>
      <c r="H171" s="231"/>
      <c r="I171" s="232">
        <f>ROUND(E171*H171,2)</f>
        <v>0</v>
      </c>
      <c r="J171" s="231"/>
      <c r="K171" s="232">
        <f>ROUND(E171*J171,2)</f>
        <v>0</v>
      </c>
      <c r="L171" s="232">
        <v>21</v>
      </c>
      <c r="M171" s="232">
        <f>G171*(1+L171/100)</f>
        <v>0</v>
      </c>
      <c r="N171" s="222">
        <v>2.2399999999999998E-3</v>
      </c>
      <c r="O171" s="222">
        <f>ROUND(E171*N171,5)</f>
        <v>1.12E-2</v>
      </c>
      <c r="P171" s="222">
        <v>0</v>
      </c>
      <c r="Q171" s="222">
        <f>ROUND(E171*P171,5)</f>
        <v>0</v>
      </c>
      <c r="R171" s="222"/>
      <c r="S171" s="222"/>
      <c r="T171" s="223">
        <v>0</v>
      </c>
      <c r="U171" s="222">
        <f>ROUND(E171*T171,2)</f>
        <v>0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242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>
      <c r="A172" s="213"/>
      <c r="B172" s="219"/>
      <c r="C172" s="264" t="s">
        <v>61</v>
      </c>
      <c r="D172" s="224"/>
      <c r="E172" s="229">
        <v>5</v>
      </c>
      <c r="F172" s="232"/>
      <c r="G172" s="232"/>
      <c r="H172" s="232"/>
      <c r="I172" s="232"/>
      <c r="J172" s="232"/>
      <c r="K172" s="232"/>
      <c r="L172" s="232"/>
      <c r="M172" s="232"/>
      <c r="N172" s="222"/>
      <c r="O172" s="222"/>
      <c r="P172" s="222"/>
      <c r="Q172" s="222"/>
      <c r="R172" s="222"/>
      <c r="S172" s="222"/>
      <c r="T172" s="223"/>
      <c r="U172" s="22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103</v>
      </c>
      <c r="AF172" s="212">
        <v>0</v>
      </c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>
      <c r="A173" s="213">
        <v>57</v>
      </c>
      <c r="B173" s="219" t="s">
        <v>296</v>
      </c>
      <c r="C173" s="263" t="s">
        <v>297</v>
      </c>
      <c r="D173" s="221" t="s">
        <v>219</v>
      </c>
      <c r="E173" s="228">
        <v>18</v>
      </c>
      <c r="F173" s="231"/>
      <c r="G173" s="232">
        <f>ROUND(E173*F173,2)</f>
        <v>0</v>
      </c>
      <c r="H173" s="231"/>
      <c r="I173" s="232">
        <f>ROUND(E173*H173,2)</f>
        <v>0</v>
      </c>
      <c r="J173" s="231"/>
      <c r="K173" s="232">
        <f>ROUND(E173*J173,2)</f>
        <v>0</v>
      </c>
      <c r="L173" s="232">
        <v>21</v>
      </c>
      <c r="M173" s="232">
        <f>G173*(1+L173/100)</f>
        <v>0</v>
      </c>
      <c r="N173" s="222">
        <v>5.0000000000000002E-5</v>
      </c>
      <c r="O173" s="222">
        <f>ROUND(E173*N173,5)</f>
        <v>8.9999999999999998E-4</v>
      </c>
      <c r="P173" s="222">
        <v>0</v>
      </c>
      <c r="Q173" s="222">
        <f>ROUND(E173*P173,5)</f>
        <v>0</v>
      </c>
      <c r="R173" s="222"/>
      <c r="S173" s="222"/>
      <c r="T173" s="223">
        <v>0.42</v>
      </c>
      <c r="U173" s="222">
        <f>ROUND(E173*T173,2)</f>
        <v>7.56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110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>
      <c r="A174" s="213"/>
      <c r="B174" s="219"/>
      <c r="C174" s="264" t="s">
        <v>298</v>
      </c>
      <c r="D174" s="224"/>
      <c r="E174" s="229">
        <v>10</v>
      </c>
      <c r="F174" s="232"/>
      <c r="G174" s="232"/>
      <c r="H174" s="232"/>
      <c r="I174" s="232"/>
      <c r="J174" s="232"/>
      <c r="K174" s="232"/>
      <c r="L174" s="232"/>
      <c r="M174" s="232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103</v>
      </c>
      <c r="AF174" s="212">
        <v>0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>
      <c r="A175" s="213"/>
      <c r="B175" s="219"/>
      <c r="C175" s="264" t="s">
        <v>299</v>
      </c>
      <c r="D175" s="224"/>
      <c r="E175" s="229">
        <v>7</v>
      </c>
      <c r="F175" s="232"/>
      <c r="G175" s="232"/>
      <c r="H175" s="232"/>
      <c r="I175" s="232"/>
      <c r="J175" s="232"/>
      <c r="K175" s="232"/>
      <c r="L175" s="232"/>
      <c r="M175" s="232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103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>
      <c r="A176" s="213"/>
      <c r="B176" s="219"/>
      <c r="C176" s="264" t="s">
        <v>300</v>
      </c>
      <c r="D176" s="224"/>
      <c r="E176" s="229">
        <v>1</v>
      </c>
      <c r="F176" s="232"/>
      <c r="G176" s="232"/>
      <c r="H176" s="232"/>
      <c r="I176" s="232"/>
      <c r="J176" s="232"/>
      <c r="K176" s="232"/>
      <c r="L176" s="232"/>
      <c r="M176" s="232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103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>
      <c r="A177" s="213">
        <v>58</v>
      </c>
      <c r="B177" s="219" t="s">
        <v>301</v>
      </c>
      <c r="C177" s="263" t="s">
        <v>302</v>
      </c>
      <c r="D177" s="221" t="s">
        <v>219</v>
      </c>
      <c r="E177" s="228">
        <v>10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22">
        <v>6.0000000000000001E-3</v>
      </c>
      <c r="O177" s="222">
        <f>ROUND(E177*N177,5)</f>
        <v>0.06</v>
      </c>
      <c r="P177" s="222">
        <v>0</v>
      </c>
      <c r="Q177" s="222">
        <f>ROUND(E177*P177,5)</f>
        <v>0</v>
      </c>
      <c r="R177" s="222"/>
      <c r="S177" s="222"/>
      <c r="T177" s="223">
        <v>0</v>
      </c>
      <c r="U177" s="222">
        <f>ROUND(E177*T177,2)</f>
        <v>0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242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>
      <c r="A178" s="213"/>
      <c r="B178" s="219"/>
      <c r="C178" s="264" t="s">
        <v>303</v>
      </c>
      <c r="D178" s="224"/>
      <c r="E178" s="229">
        <v>10</v>
      </c>
      <c r="F178" s="232"/>
      <c r="G178" s="232"/>
      <c r="H178" s="232"/>
      <c r="I178" s="232"/>
      <c r="J178" s="232"/>
      <c r="K178" s="232"/>
      <c r="L178" s="232"/>
      <c r="M178" s="232"/>
      <c r="N178" s="222"/>
      <c r="O178" s="222"/>
      <c r="P178" s="222"/>
      <c r="Q178" s="222"/>
      <c r="R178" s="222"/>
      <c r="S178" s="222"/>
      <c r="T178" s="223"/>
      <c r="U178" s="22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103</v>
      </c>
      <c r="AF178" s="212">
        <v>0</v>
      </c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>
      <c r="A179" s="213">
        <v>59</v>
      </c>
      <c r="B179" s="219" t="s">
        <v>304</v>
      </c>
      <c r="C179" s="263" t="s">
        <v>305</v>
      </c>
      <c r="D179" s="221" t="s">
        <v>219</v>
      </c>
      <c r="E179" s="228">
        <v>7</v>
      </c>
      <c r="F179" s="231"/>
      <c r="G179" s="232">
        <f>ROUND(E179*F179,2)</f>
        <v>0</v>
      </c>
      <c r="H179" s="231"/>
      <c r="I179" s="232">
        <f>ROUND(E179*H179,2)</f>
        <v>0</v>
      </c>
      <c r="J179" s="231"/>
      <c r="K179" s="232">
        <f>ROUND(E179*J179,2)</f>
        <v>0</v>
      </c>
      <c r="L179" s="232">
        <v>21</v>
      </c>
      <c r="M179" s="232">
        <f>G179*(1+L179/100)</f>
        <v>0</v>
      </c>
      <c r="N179" s="222">
        <v>3.7000000000000002E-3</v>
      </c>
      <c r="O179" s="222">
        <f>ROUND(E179*N179,5)</f>
        <v>2.5899999999999999E-2</v>
      </c>
      <c r="P179" s="222">
        <v>0</v>
      </c>
      <c r="Q179" s="222">
        <f>ROUND(E179*P179,5)</f>
        <v>0</v>
      </c>
      <c r="R179" s="222"/>
      <c r="S179" s="222"/>
      <c r="T179" s="223">
        <v>0</v>
      </c>
      <c r="U179" s="222">
        <f>ROUND(E179*T179,2)</f>
        <v>0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242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>
      <c r="A180" s="213"/>
      <c r="B180" s="219"/>
      <c r="C180" s="264" t="s">
        <v>306</v>
      </c>
      <c r="D180" s="224"/>
      <c r="E180" s="229">
        <v>6</v>
      </c>
      <c r="F180" s="232"/>
      <c r="G180" s="232"/>
      <c r="H180" s="232"/>
      <c r="I180" s="232"/>
      <c r="J180" s="232"/>
      <c r="K180" s="232"/>
      <c r="L180" s="232"/>
      <c r="M180" s="232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103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>
      <c r="A181" s="213"/>
      <c r="B181" s="219"/>
      <c r="C181" s="264" t="s">
        <v>307</v>
      </c>
      <c r="D181" s="224"/>
      <c r="E181" s="229">
        <v>1</v>
      </c>
      <c r="F181" s="232"/>
      <c r="G181" s="232"/>
      <c r="H181" s="232"/>
      <c r="I181" s="232"/>
      <c r="J181" s="232"/>
      <c r="K181" s="232"/>
      <c r="L181" s="232"/>
      <c r="M181" s="232"/>
      <c r="N181" s="222"/>
      <c r="O181" s="222"/>
      <c r="P181" s="222"/>
      <c r="Q181" s="222"/>
      <c r="R181" s="222"/>
      <c r="S181" s="222"/>
      <c r="T181" s="223"/>
      <c r="U181" s="22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103</v>
      </c>
      <c r="AF181" s="212">
        <v>0</v>
      </c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>
      <c r="A182" s="213">
        <v>60</v>
      </c>
      <c r="B182" s="219" t="s">
        <v>308</v>
      </c>
      <c r="C182" s="263" t="s">
        <v>309</v>
      </c>
      <c r="D182" s="221" t="s">
        <v>219</v>
      </c>
      <c r="E182" s="228">
        <v>17</v>
      </c>
      <c r="F182" s="231"/>
      <c r="G182" s="232">
        <f>ROUND(E182*F182,2)</f>
        <v>0</v>
      </c>
      <c r="H182" s="231"/>
      <c r="I182" s="232">
        <f>ROUND(E182*H182,2)</f>
        <v>0</v>
      </c>
      <c r="J182" s="231"/>
      <c r="K182" s="232">
        <f>ROUND(E182*J182,2)</f>
        <v>0</v>
      </c>
      <c r="L182" s="232">
        <v>21</v>
      </c>
      <c r="M182" s="232">
        <f>G182*(1+L182/100)</f>
        <v>0</v>
      </c>
      <c r="N182" s="222">
        <v>1.0000000000000001E-5</v>
      </c>
      <c r="O182" s="222">
        <f>ROUND(E182*N182,5)</f>
        <v>1.7000000000000001E-4</v>
      </c>
      <c r="P182" s="222">
        <v>0</v>
      </c>
      <c r="Q182" s="222">
        <f>ROUND(E182*P182,5)</f>
        <v>0</v>
      </c>
      <c r="R182" s="222"/>
      <c r="S182" s="222"/>
      <c r="T182" s="223">
        <v>0.15840000000000001</v>
      </c>
      <c r="U182" s="222">
        <f>ROUND(E182*T182,2)</f>
        <v>2.69</v>
      </c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110</v>
      </c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>
      <c r="A183" s="213"/>
      <c r="B183" s="219"/>
      <c r="C183" s="264" t="s">
        <v>310</v>
      </c>
      <c r="D183" s="224"/>
      <c r="E183" s="229">
        <v>17</v>
      </c>
      <c r="F183" s="232"/>
      <c r="G183" s="232"/>
      <c r="H183" s="232"/>
      <c r="I183" s="232"/>
      <c r="J183" s="232"/>
      <c r="K183" s="232"/>
      <c r="L183" s="232"/>
      <c r="M183" s="232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103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>
      <c r="A184" s="213">
        <v>61</v>
      </c>
      <c r="B184" s="219" t="s">
        <v>311</v>
      </c>
      <c r="C184" s="263" t="s">
        <v>312</v>
      </c>
      <c r="D184" s="221" t="s">
        <v>219</v>
      </c>
      <c r="E184" s="228">
        <v>17</v>
      </c>
      <c r="F184" s="231"/>
      <c r="G184" s="232">
        <f>ROUND(E184*F184,2)</f>
        <v>0</v>
      </c>
      <c r="H184" s="231"/>
      <c r="I184" s="232">
        <f>ROUND(E184*H184,2)</f>
        <v>0</v>
      </c>
      <c r="J184" s="231"/>
      <c r="K184" s="232">
        <f>ROUND(E184*J184,2)</f>
        <v>0</v>
      </c>
      <c r="L184" s="232">
        <v>21</v>
      </c>
      <c r="M184" s="232">
        <f>G184*(1+L184/100)</f>
        <v>0</v>
      </c>
      <c r="N184" s="222">
        <v>2.9999999999999997E-4</v>
      </c>
      <c r="O184" s="222">
        <f>ROUND(E184*N184,5)</f>
        <v>5.1000000000000004E-3</v>
      </c>
      <c r="P184" s="222">
        <v>0</v>
      </c>
      <c r="Q184" s="222">
        <f>ROUND(E184*P184,5)</f>
        <v>0</v>
      </c>
      <c r="R184" s="222"/>
      <c r="S184" s="222"/>
      <c r="T184" s="223">
        <v>0</v>
      </c>
      <c r="U184" s="222">
        <f>ROUND(E184*T184,2)</f>
        <v>0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242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>
      <c r="A185" s="213"/>
      <c r="B185" s="219"/>
      <c r="C185" s="264" t="s">
        <v>310</v>
      </c>
      <c r="D185" s="224"/>
      <c r="E185" s="229">
        <v>17</v>
      </c>
      <c r="F185" s="232"/>
      <c r="G185" s="232"/>
      <c r="H185" s="232"/>
      <c r="I185" s="232"/>
      <c r="J185" s="232"/>
      <c r="K185" s="232"/>
      <c r="L185" s="232"/>
      <c r="M185" s="232"/>
      <c r="N185" s="222"/>
      <c r="O185" s="222"/>
      <c r="P185" s="222"/>
      <c r="Q185" s="222"/>
      <c r="R185" s="222"/>
      <c r="S185" s="222"/>
      <c r="T185" s="223"/>
      <c r="U185" s="22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103</v>
      </c>
      <c r="AF185" s="212">
        <v>0</v>
      </c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ht="22.5" outlineLevel="1">
      <c r="A186" s="213">
        <v>62</v>
      </c>
      <c r="B186" s="219" t="s">
        <v>313</v>
      </c>
      <c r="C186" s="263" t="s">
        <v>314</v>
      </c>
      <c r="D186" s="221" t="s">
        <v>219</v>
      </c>
      <c r="E186" s="228">
        <v>1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22">
        <v>3.0596700000000001</v>
      </c>
      <c r="O186" s="222">
        <f>ROUND(E186*N186,5)</f>
        <v>3.0596700000000001</v>
      </c>
      <c r="P186" s="222">
        <v>0</v>
      </c>
      <c r="Q186" s="222">
        <f>ROUND(E186*P186,5)</f>
        <v>0</v>
      </c>
      <c r="R186" s="222"/>
      <c r="S186" s="222"/>
      <c r="T186" s="223">
        <v>5.024</v>
      </c>
      <c r="U186" s="222">
        <f>ROUND(E186*T186,2)</f>
        <v>5.0199999999999996</v>
      </c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110</v>
      </c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>
      <c r="A187" s="213"/>
      <c r="B187" s="219"/>
      <c r="C187" s="264" t="s">
        <v>57</v>
      </c>
      <c r="D187" s="224"/>
      <c r="E187" s="229">
        <v>1</v>
      </c>
      <c r="F187" s="232"/>
      <c r="G187" s="232"/>
      <c r="H187" s="232"/>
      <c r="I187" s="232"/>
      <c r="J187" s="232"/>
      <c r="K187" s="232"/>
      <c r="L187" s="232"/>
      <c r="M187" s="232"/>
      <c r="N187" s="222"/>
      <c r="O187" s="222"/>
      <c r="P187" s="222"/>
      <c r="Q187" s="222"/>
      <c r="R187" s="222"/>
      <c r="S187" s="222"/>
      <c r="T187" s="223"/>
      <c r="U187" s="22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103</v>
      </c>
      <c r="AF187" s="212">
        <v>0</v>
      </c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>
      <c r="A188" s="213">
        <v>63</v>
      </c>
      <c r="B188" s="219" t="s">
        <v>315</v>
      </c>
      <c r="C188" s="263" t="s">
        <v>316</v>
      </c>
      <c r="D188" s="221" t="s">
        <v>132</v>
      </c>
      <c r="E188" s="228">
        <v>392.39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22">
        <v>0</v>
      </c>
      <c r="O188" s="222">
        <f>ROUND(E188*N188,5)</f>
        <v>0</v>
      </c>
      <c r="P188" s="222">
        <v>0</v>
      </c>
      <c r="Q188" s="222">
        <f>ROUND(E188*P188,5)</f>
        <v>0</v>
      </c>
      <c r="R188" s="222"/>
      <c r="S188" s="222"/>
      <c r="T188" s="223">
        <v>2.5999999999999999E-2</v>
      </c>
      <c r="U188" s="222">
        <f>ROUND(E188*T188,2)</f>
        <v>10.199999999999999</v>
      </c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110</v>
      </c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>
      <c r="A189" s="213"/>
      <c r="B189" s="219"/>
      <c r="C189" s="264" t="s">
        <v>317</v>
      </c>
      <c r="D189" s="224"/>
      <c r="E189" s="229">
        <v>227.9</v>
      </c>
      <c r="F189" s="232"/>
      <c r="G189" s="232"/>
      <c r="H189" s="232"/>
      <c r="I189" s="232"/>
      <c r="J189" s="232"/>
      <c r="K189" s="232"/>
      <c r="L189" s="232"/>
      <c r="M189" s="232"/>
      <c r="N189" s="222"/>
      <c r="O189" s="222"/>
      <c r="P189" s="222"/>
      <c r="Q189" s="222"/>
      <c r="R189" s="222"/>
      <c r="S189" s="222"/>
      <c r="T189" s="223"/>
      <c r="U189" s="22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103</v>
      </c>
      <c r="AF189" s="212">
        <v>0</v>
      </c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>
      <c r="A190" s="213"/>
      <c r="B190" s="219"/>
      <c r="C190" s="264" t="s">
        <v>318</v>
      </c>
      <c r="D190" s="224"/>
      <c r="E190" s="229">
        <v>164.49</v>
      </c>
      <c r="F190" s="232"/>
      <c r="G190" s="232"/>
      <c r="H190" s="232"/>
      <c r="I190" s="232"/>
      <c r="J190" s="232"/>
      <c r="K190" s="232"/>
      <c r="L190" s="232"/>
      <c r="M190" s="232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103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>
      <c r="A191" s="213">
        <v>64</v>
      </c>
      <c r="B191" s="219" t="s">
        <v>319</v>
      </c>
      <c r="C191" s="263" t="s">
        <v>320</v>
      </c>
      <c r="D191" s="221" t="s">
        <v>132</v>
      </c>
      <c r="E191" s="228">
        <v>287.14999999999998</v>
      </c>
      <c r="F191" s="231"/>
      <c r="G191" s="232">
        <f>ROUND(E191*F191,2)</f>
        <v>0</v>
      </c>
      <c r="H191" s="231"/>
      <c r="I191" s="232">
        <f>ROUND(E191*H191,2)</f>
        <v>0</v>
      </c>
      <c r="J191" s="231"/>
      <c r="K191" s="232">
        <f>ROUND(E191*J191,2)</f>
        <v>0</v>
      </c>
      <c r="L191" s="232">
        <v>21</v>
      </c>
      <c r="M191" s="232">
        <f>G191*(1+L191/100)</f>
        <v>0</v>
      </c>
      <c r="N191" s="222">
        <v>0</v>
      </c>
      <c r="O191" s="222">
        <f>ROUND(E191*N191,5)</f>
        <v>0</v>
      </c>
      <c r="P191" s="222">
        <v>0</v>
      </c>
      <c r="Q191" s="222">
        <f>ROUND(E191*P191,5)</f>
        <v>0</v>
      </c>
      <c r="R191" s="222"/>
      <c r="S191" s="222"/>
      <c r="T191" s="223">
        <v>0.126</v>
      </c>
      <c r="U191" s="222">
        <f>ROUND(E191*T191,2)</f>
        <v>36.18</v>
      </c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110</v>
      </c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>
      <c r="A192" s="213"/>
      <c r="B192" s="219"/>
      <c r="C192" s="264" t="s">
        <v>321</v>
      </c>
      <c r="D192" s="224"/>
      <c r="E192" s="229">
        <v>287.14999999999998</v>
      </c>
      <c r="F192" s="232"/>
      <c r="G192" s="232"/>
      <c r="H192" s="232"/>
      <c r="I192" s="232"/>
      <c r="J192" s="232"/>
      <c r="K192" s="232"/>
      <c r="L192" s="232"/>
      <c r="M192" s="232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103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>
      <c r="A193" s="213">
        <v>65</v>
      </c>
      <c r="B193" s="219" t="s">
        <v>322</v>
      </c>
      <c r="C193" s="263" t="s">
        <v>323</v>
      </c>
      <c r="D193" s="221" t="s">
        <v>132</v>
      </c>
      <c r="E193" s="228">
        <v>287</v>
      </c>
      <c r="F193" s="231"/>
      <c r="G193" s="232">
        <f>ROUND(E193*F193,2)</f>
        <v>0</v>
      </c>
      <c r="H193" s="231"/>
      <c r="I193" s="232">
        <f>ROUND(E193*H193,2)</f>
        <v>0</v>
      </c>
      <c r="J193" s="231"/>
      <c r="K193" s="232">
        <f>ROUND(E193*J193,2)</f>
        <v>0</v>
      </c>
      <c r="L193" s="232">
        <v>21</v>
      </c>
      <c r="M193" s="232">
        <f>G193*(1+L193/100)</f>
        <v>0</v>
      </c>
      <c r="N193" s="222">
        <v>2.1299999999999999E-3</v>
      </c>
      <c r="O193" s="222">
        <f>ROUND(E193*N193,5)</f>
        <v>0.61131000000000002</v>
      </c>
      <c r="P193" s="222">
        <v>0</v>
      </c>
      <c r="Q193" s="222">
        <f>ROUND(E193*P193,5)</f>
        <v>0</v>
      </c>
      <c r="R193" s="222"/>
      <c r="S193" s="222"/>
      <c r="T193" s="223">
        <v>0</v>
      </c>
      <c r="U193" s="222">
        <f>ROUND(E193*T193,2)</f>
        <v>0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242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>
      <c r="A194" s="213"/>
      <c r="B194" s="219"/>
      <c r="C194" s="264" t="s">
        <v>324</v>
      </c>
      <c r="D194" s="224"/>
      <c r="E194" s="229">
        <v>287</v>
      </c>
      <c r="F194" s="232"/>
      <c r="G194" s="232"/>
      <c r="H194" s="232"/>
      <c r="I194" s="232"/>
      <c r="J194" s="232"/>
      <c r="K194" s="232"/>
      <c r="L194" s="232"/>
      <c r="M194" s="232"/>
      <c r="N194" s="222"/>
      <c r="O194" s="222"/>
      <c r="P194" s="222"/>
      <c r="Q194" s="222"/>
      <c r="R194" s="222"/>
      <c r="S194" s="222"/>
      <c r="T194" s="223"/>
      <c r="U194" s="22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103</v>
      </c>
      <c r="AF194" s="212">
        <v>0</v>
      </c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>
      <c r="A195" s="213">
        <v>66</v>
      </c>
      <c r="B195" s="219" t="s">
        <v>325</v>
      </c>
      <c r="C195" s="263" t="s">
        <v>326</v>
      </c>
      <c r="D195" s="221" t="s">
        <v>132</v>
      </c>
      <c r="E195" s="228">
        <v>68</v>
      </c>
      <c r="F195" s="231"/>
      <c r="G195" s="232">
        <f>ROUND(E195*F195,2)</f>
        <v>0</v>
      </c>
      <c r="H195" s="231"/>
      <c r="I195" s="232">
        <f>ROUND(E195*H195,2)</f>
        <v>0</v>
      </c>
      <c r="J195" s="231"/>
      <c r="K195" s="232">
        <f>ROUND(E195*J195,2)</f>
        <v>0</v>
      </c>
      <c r="L195" s="232">
        <v>21</v>
      </c>
      <c r="M195" s="232">
        <f>G195*(1+L195/100)</f>
        <v>0</v>
      </c>
      <c r="N195" s="222">
        <v>0</v>
      </c>
      <c r="O195" s="222">
        <f>ROUND(E195*N195,5)</f>
        <v>0</v>
      </c>
      <c r="P195" s="222">
        <v>0</v>
      </c>
      <c r="Q195" s="222">
        <f>ROUND(E195*P195,5)</f>
        <v>0</v>
      </c>
      <c r="R195" s="222"/>
      <c r="S195" s="222"/>
      <c r="T195" s="223">
        <v>3.4000000000000002E-2</v>
      </c>
      <c r="U195" s="222">
        <f>ROUND(E195*T195,2)</f>
        <v>2.31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2" t="s">
        <v>110</v>
      </c>
      <c r="AF195" s="212"/>
      <c r="AG195" s="212"/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>
      <c r="A196" s="213"/>
      <c r="B196" s="219"/>
      <c r="C196" s="264" t="s">
        <v>327</v>
      </c>
      <c r="D196" s="224"/>
      <c r="E196" s="229">
        <v>68</v>
      </c>
      <c r="F196" s="232"/>
      <c r="G196" s="232"/>
      <c r="H196" s="232"/>
      <c r="I196" s="232"/>
      <c r="J196" s="232"/>
      <c r="K196" s="232"/>
      <c r="L196" s="232"/>
      <c r="M196" s="232"/>
      <c r="N196" s="222"/>
      <c r="O196" s="222"/>
      <c r="P196" s="222"/>
      <c r="Q196" s="222"/>
      <c r="R196" s="222"/>
      <c r="S196" s="222"/>
      <c r="T196" s="223"/>
      <c r="U196" s="22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103</v>
      </c>
      <c r="AF196" s="212">
        <v>0</v>
      </c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>
      <c r="A197" s="213">
        <v>67</v>
      </c>
      <c r="B197" s="219" t="s">
        <v>328</v>
      </c>
      <c r="C197" s="263" t="s">
        <v>329</v>
      </c>
      <c r="D197" s="221" t="s">
        <v>132</v>
      </c>
      <c r="E197" s="228">
        <v>68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22">
        <v>2.7999999999999998E-4</v>
      </c>
      <c r="O197" s="222">
        <f>ROUND(E197*N197,5)</f>
        <v>1.9040000000000001E-2</v>
      </c>
      <c r="P197" s="222">
        <v>0</v>
      </c>
      <c r="Q197" s="222">
        <f>ROUND(E197*P197,5)</f>
        <v>0</v>
      </c>
      <c r="R197" s="222"/>
      <c r="S197" s="222"/>
      <c r="T197" s="223">
        <v>0</v>
      </c>
      <c r="U197" s="222">
        <f>ROUND(E197*T197,2)</f>
        <v>0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242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>
      <c r="A198" s="213"/>
      <c r="B198" s="219"/>
      <c r="C198" s="264" t="s">
        <v>330</v>
      </c>
      <c r="D198" s="224"/>
      <c r="E198" s="229">
        <v>68</v>
      </c>
      <c r="F198" s="232"/>
      <c r="G198" s="232"/>
      <c r="H198" s="232"/>
      <c r="I198" s="232"/>
      <c r="J198" s="232"/>
      <c r="K198" s="232"/>
      <c r="L198" s="232"/>
      <c r="M198" s="232"/>
      <c r="N198" s="222"/>
      <c r="O198" s="222"/>
      <c r="P198" s="222"/>
      <c r="Q198" s="222"/>
      <c r="R198" s="222"/>
      <c r="S198" s="222"/>
      <c r="T198" s="223"/>
      <c r="U198" s="22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103</v>
      </c>
      <c r="AF198" s="212">
        <v>0</v>
      </c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>
      <c r="A199" s="213">
        <v>68</v>
      </c>
      <c r="B199" s="219" t="s">
        <v>331</v>
      </c>
      <c r="C199" s="263" t="s">
        <v>332</v>
      </c>
      <c r="D199" s="221" t="s">
        <v>219</v>
      </c>
      <c r="E199" s="228">
        <v>2</v>
      </c>
      <c r="F199" s="231"/>
      <c r="G199" s="232">
        <f>ROUND(E199*F199,2)</f>
        <v>0</v>
      </c>
      <c r="H199" s="231"/>
      <c r="I199" s="232">
        <f>ROUND(E199*H199,2)</f>
        <v>0</v>
      </c>
      <c r="J199" s="231"/>
      <c r="K199" s="232">
        <f>ROUND(E199*J199,2)</f>
        <v>0</v>
      </c>
      <c r="L199" s="232">
        <v>21</v>
      </c>
      <c r="M199" s="232">
        <f>G199*(1+L199/100)</f>
        <v>0</v>
      </c>
      <c r="N199" s="222">
        <v>1.1E-4</v>
      </c>
      <c r="O199" s="222">
        <f>ROUND(E199*N199,5)</f>
        <v>2.2000000000000001E-4</v>
      </c>
      <c r="P199" s="222">
        <v>0</v>
      </c>
      <c r="Q199" s="222">
        <f>ROUND(E199*P199,5)</f>
        <v>0</v>
      </c>
      <c r="R199" s="222"/>
      <c r="S199" s="222"/>
      <c r="T199" s="223">
        <v>0.70799999999999996</v>
      </c>
      <c r="U199" s="222">
        <f>ROUND(E199*T199,2)</f>
        <v>1.42</v>
      </c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110</v>
      </c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>
      <c r="A200" s="213">
        <v>69</v>
      </c>
      <c r="B200" s="219" t="s">
        <v>333</v>
      </c>
      <c r="C200" s="263" t="s">
        <v>334</v>
      </c>
      <c r="D200" s="221" t="s">
        <v>219</v>
      </c>
      <c r="E200" s="228">
        <v>1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22">
        <v>2.2000000000000001E-4</v>
      </c>
      <c r="O200" s="222">
        <f>ROUND(E200*N200,5)</f>
        <v>2.2000000000000001E-4</v>
      </c>
      <c r="P200" s="222">
        <v>0</v>
      </c>
      <c r="Q200" s="222">
        <f>ROUND(E200*P200,5)</f>
        <v>0</v>
      </c>
      <c r="R200" s="222"/>
      <c r="S200" s="222"/>
      <c r="T200" s="223">
        <v>1.554</v>
      </c>
      <c r="U200" s="222">
        <f>ROUND(E200*T200,2)</f>
        <v>1.55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110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>
      <c r="A201" s="213">
        <v>70</v>
      </c>
      <c r="B201" s="219" t="s">
        <v>335</v>
      </c>
      <c r="C201" s="263" t="s">
        <v>336</v>
      </c>
      <c r="D201" s="221" t="s">
        <v>132</v>
      </c>
      <c r="E201" s="228">
        <v>338.15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22">
        <v>8.0000000000000007E-5</v>
      </c>
      <c r="O201" s="222">
        <f>ROUND(E201*N201,5)</f>
        <v>2.7050000000000001E-2</v>
      </c>
      <c r="P201" s="222">
        <v>0</v>
      </c>
      <c r="Q201" s="222">
        <f>ROUND(E201*P201,5)</f>
        <v>0</v>
      </c>
      <c r="R201" s="222"/>
      <c r="S201" s="222"/>
      <c r="T201" s="223">
        <v>3.4000000000000002E-2</v>
      </c>
      <c r="U201" s="222">
        <f>ROUND(E201*T201,2)</f>
        <v>11.5</v>
      </c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110</v>
      </c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>
      <c r="A202" s="213"/>
      <c r="B202" s="219"/>
      <c r="C202" s="264" t="s">
        <v>337</v>
      </c>
      <c r="D202" s="224"/>
      <c r="E202" s="229">
        <v>287.14999999999998</v>
      </c>
      <c r="F202" s="232"/>
      <c r="G202" s="232"/>
      <c r="H202" s="232"/>
      <c r="I202" s="232"/>
      <c r="J202" s="232"/>
      <c r="K202" s="232"/>
      <c r="L202" s="232"/>
      <c r="M202" s="232"/>
      <c r="N202" s="222"/>
      <c r="O202" s="222"/>
      <c r="P202" s="222"/>
      <c r="Q202" s="222"/>
      <c r="R202" s="222"/>
      <c r="S202" s="222"/>
      <c r="T202" s="223"/>
      <c r="U202" s="22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103</v>
      </c>
      <c r="AF202" s="212">
        <v>0</v>
      </c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>
      <c r="A203" s="213"/>
      <c r="B203" s="219"/>
      <c r="C203" s="264" t="s">
        <v>338</v>
      </c>
      <c r="D203" s="224"/>
      <c r="E203" s="229">
        <v>51</v>
      </c>
      <c r="F203" s="232"/>
      <c r="G203" s="232"/>
      <c r="H203" s="232"/>
      <c r="I203" s="232"/>
      <c r="J203" s="232"/>
      <c r="K203" s="232"/>
      <c r="L203" s="232"/>
      <c r="M203" s="232"/>
      <c r="N203" s="222"/>
      <c r="O203" s="222"/>
      <c r="P203" s="222"/>
      <c r="Q203" s="222"/>
      <c r="R203" s="222"/>
      <c r="S203" s="222"/>
      <c r="T203" s="223"/>
      <c r="U203" s="22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103</v>
      </c>
      <c r="AF203" s="212">
        <v>0</v>
      </c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>
      <c r="A204" s="213">
        <v>71</v>
      </c>
      <c r="B204" s="219" t="s">
        <v>339</v>
      </c>
      <c r="C204" s="263" t="s">
        <v>340</v>
      </c>
      <c r="D204" s="221" t="s">
        <v>132</v>
      </c>
      <c r="E204" s="228">
        <v>287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22">
        <v>0</v>
      </c>
      <c r="O204" s="222">
        <f>ROUND(E204*N204,5)</f>
        <v>0</v>
      </c>
      <c r="P204" s="222">
        <v>0</v>
      </c>
      <c r="Q204" s="222">
        <f>ROUND(E204*P204,5)</f>
        <v>0</v>
      </c>
      <c r="R204" s="222"/>
      <c r="S204" s="222"/>
      <c r="T204" s="223">
        <v>4.3999999999999997E-2</v>
      </c>
      <c r="U204" s="222">
        <f>ROUND(E204*T204,2)</f>
        <v>12.63</v>
      </c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 t="s">
        <v>110</v>
      </c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>
      <c r="A205" s="213"/>
      <c r="B205" s="219"/>
      <c r="C205" s="264" t="s">
        <v>324</v>
      </c>
      <c r="D205" s="224"/>
      <c r="E205" s="229">
        <v>287</v>
      </c>
      <c r="F205" s="232"/>
      <c r="G205" s="232"/>
      <c r="H205" s="232"/>
      <c r="I205" s="232"/>
      <c r="J205" s="232"/>
      <c r="K205" s="232"/>
      <c r="L205" s="232"/>
      <c r="M205" s="232"/>
      <c r="N205" s="222"/>
      <c r="O205" s="222"/>
      <c r="P205" s="222"/>
      <c r="Q205" s="222"/>
      <c r="R205" s="222"/>
      <c r="S205" s="222"/>
      <c r="T205" s="223"/>
      <c r="U205" s="22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103</v>
      </c>
      <c r="AF205" s="212">
        <v>0</v>
      </c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>
      <c r="A206" s="213">
        <v>72</v>
      </c>
      <c r="B206" s="219" t="s">
        <v>341</v>
      </c>
      <c r="C206" s="263" t="s">
        <v>342</v>
      </c>
      <c r="D206" s="221" t="s">
        <v>132</v>
      </c>
      <c r="E206" s="228">
        <v>287</v>
      </c>
      <c r="F206" s="231"/>
      <c r="G206" s="232">
        <f>ROUND(E206*F206,2)</f>
        <v>0</v>
      </c>
      <c r="H206" s="231"/>
      <c r="I206" s="232">
        <f>ROUND(E206*H206,2)</f>
        <v>0</v>
      </c>
      <c r="J206" s="231"/>
      <c r="K206" s="232">
        <f>ROUND(E206*J206,2)</f>
        <v>0</v>
      </c>
      <c r="L206" s="232">
        <v>21</v>
      </c>
      <c r="M206" s="232">
        <f>G206*(1+L206/100)</f>
        <v>0</v>
      </c>
      <c r="N206" s="222">
        <v>0</v>
      </c>
      <c r="O206" s="222">
        <f>ROUND(E206*N206,5)</f>
        <v>0</v>
      </c>
      <c r="P206" s="222">
        <v>0</v>
      </c>
      <c r="Q206" s="222">
        <f>ROUND(E206*P206,5)</f>
        <v>0</v>
      </c>
      <c r="R206" s="222"/>
      <c r="S206" s="222"/>
      <c r="T206" s="223">
        <v>0.15</v>
      </c>
      <c r="U206" s="222">
        <f>ROUND(E206*T206,2)</f>
        <v>43.05</v>
      </c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110</v>
      </c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>
      <c r="A207" s="213"/>
      <c r="B207" s="219"/>
      <c r="C207" s="264" t="s">
        <v>324</v>
      </c>
      <c r="D207" s="224"/>
      <c r="E207" s="229">
        <v>287</v>
      </c>
      <c r="F207" s="232"/>
      <c r="G207" s="232"/>
      <c r="H207" s="232"/>
      <c r="I207" s="232"/>
      <c r="J207" s="232"/>
      <c r="K207" s="232"/>
      <c r="L207" s="232"/>
      <c r="M207" s="232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103</v>
      </c>
      <c r="AF207" s="212">
        <v>0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>
      <c r="A208" s="213">
        <v>73</v>
      </c>
      <c r="B208" s="219" t="s">
        <v>343</v>
      </c>
      <c r="C208" s="263" t="s">
        <v>344</v>
      </c>
      <c r="D208" s="221" t="s">
        <v>132</v>
      </c>
      <c r="E208" s="228">
        <v>338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22">
        <v>0</v>
      </c>
      <c r="O208" s="222">
        <f>ROUND(E208*N208,5)</f>
        <v>0</v>
      </c>
      <c r="P208" s="222">
        <v>0</v>
      </c>
      <c r="Q208" s="222">
        <f>ROUND(E208*P208,5)</f>
        <v>0</v>
      </c>
      <c r="R208" s="222"/>
      <c r="S208" s="222"/>
      <c r="T208" s="223">
        <v>2.5999999999999999E-2</v>
      </c>
      <c r="U208" s="222">
        <f>ROUND(E208*T208,2)</f>
        <v>8.7899999999999991</v>
      </c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110</v>
      </c>
      <c r="AF208" s="212"/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>
      <c r="A209" s="213"/>
      <c r="B209" s="219"/>
      <c r="C209" s="264" t="s">
        <v>345</v>
      </c>
      <c r="D209" s="224"/>
      <c r="E209" s="229">
        <v>287</v>
      </c>
      <c r="F209" s="232"/>
      <c r="G209" s="232"/>
      <c r="H209" s="232"/>
      <c r="I209" s="232"/>
      <c r="J209" s="232"/>
      <c r="K209" s="232"/>
      <c r="L209" s="232"/>
      <c r="M209" s="232"/>
      <c r="N209" s="222"/>
      <c r="O209" s="222"/>
      <c r="P209" s="222"/>
      <c r="Q209" s="222"/>
      <c r="R209" s="222"/>
      <c r="S209" s="222"/>
      <c r="T209" s="223"/>
      <c r="U209" s="22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103</v>
      </c>
      <c r="AF209" s="212">
        <v>0</v>
      </c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>
      <c r="A210" s="213"/>
      <c r="B210" s="219"/>
      <c r="C210" s="264" t="s">
        <v>346</v>
      </c>
      <c r="D210" s="224"/>
      <c r="E210" s="229">
        <v>51</v>
      </c>
      <c r="F210" s="232"/>
      <c r="G210" s="232"/>
      <c r="H210" s="232"/>
      <c r="I210" s="232"/>
      <c r="J210" s="232"/>
      <c r="K210" s="232"/>
      <c r="L210" s="232"/>
      <c r="M210" s="232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103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>
      <c r="A211" s="213">
        <v>74</v>
      </c>
      <c r="B211" s="219" t="s">
        <v>347</v>
      </c>
      <c r="C211" s="263" t="s">
        <v>348</v>
      </c>
      <c r="D211" s="221" t="s">
        <v>219</v>
      </c>
      <c r="E211" s="228">
        <v>17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22">
        <v>6.3829999999999998E-2</v>
      </c>
      <c r="O211" s="222">
        <f>ROUND(E211*N211,5)</f>
        <v>1.08511</v>
      </c>
      <c r="P211" s="222">
        <v>0</v>
      </c>
      <c r="Q211" s="222">
        <f>ROUND(E211*P211,5)</f>
        <v>0</v>
      </c>
      <c r="R211" s="222"/>
      <c r="S211" s="222"/>
      <c r="T211" s="223">
        <v>0.77200000000000002</v>
      </c>
      <c r="U211" s="222">
        <f>ROUND(E211*T211,2)</f>
        <v>13.12</v>
      </c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110</v>
      </c>
      <c r="AF211" s="212"/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>
      <c r="A212" s="213"/>
      <c r="B212" s="219"/>
      <c r="C212" s="264" t="s">
        <v>310</v>
      </c>
      <c r="D212" s="224"/>
      <c r="E212" s="229">
        <v>17</v>
      </c>
      <c r="F212" s="232"/>
      <c r="G212" s="232"/>
      <c r="H212" s="232"/>
      <c r="I212" s="232"/>
      <c r="J212" s="232"/>
      <c r="K212" s="232"/>
      <c r="L212" s="232"/>
      <c r="M212" s="232"/>
      <c r="N212" s="222"/>
      <c r="O212" s="222"/>
      <c r="P212" s="222"/>
      <c r="Q212" s="222"/>
      <c r="R212" s="222"/>
      <c r="S212" s="222"/>
      <c r="T212" s="223"/>
      <c r="U212" s="22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103</v>
      </c>
      <c r="AF212" s="212">
        <v>0</v>
      </c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>
      <c r="A213" s="213">
        <v>75</v>
      </c>
      <c r="B213" s="219" t="s">
        <v>349</v>
      </c>
      <c r="C213" s="263" t="s">
        <v>350</v>
      </c>
      <c r="D213" s="221" t="s">
        <v>219</v>
      </c>
      <c r="E213" s="228">
        <v>17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22">
        <v>0</v>
      </c>
      <c r="O213" s="222">
        <f>ROUND(E213*N213,5)</f>
        <v>0</v>
      </c>
      <c r="P213" s="222">
        <v>0</v>
      </c>
      <c r="Q213" s="222">
        <f>ROUND(E213*P213,5)</f>
        <v>0</v>
      </c>
      <c r="R213" s="222"/>
      <c r="S213" s="222"/>
      <c r="T213" s="223">
        <v>3.4740000000000002</v>
      </c>
      <c r="U213" s="222">
        <f>ROUND(E213*T213,2)</f>
        <v>59.06</v>
      </c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110</v>
      </c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>
      <c r="A214" s="213"/>
      <c r="B214" s="219"/>
      <c r="C214" s="264" t="s">
        <v>310</v>
      </c>
      <c r="D214" s="224"/>
      <c r="E214" s="229">
        <v>17</v>
      </c>
      <c r="F214" s="232"/>
      <c r="G214" s="232"/>
      <c r="H214" s="232"/>
      <c r="I214" s="232"/>
      <c r="J214" s="232"/>
      <c r="K214" s="232"/>
      <c r="L214" s="232"/>
      <c r="M214" s="232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103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>
      <c r="A215" s="213">
        <v>76</v>
      </c>
      <c r="B215" s="219" t="s">
        <v>351</v>
      </c>
      <c r="C215" s="263" t="s">
        <v>352</v>
      </c>
      <c r="D215" s="221" t="s">
        <v>219</v>
      </c>
      <c r="E215" s="228">
        <v>17</v>
      </c>
      <c r="F215" s="231"/>
      <c r="G215" s="232">
        <f>ROUND(E215*F215,2)</f>
        <v>0</v>
      </c>
      <c r="H215" s="231"/>
      <c r="I215" s="232">
        <f>ROUND(E215*H215,2)</f>
        <v>0</v>
      </c>
      <c r="J215" s="231"/>
      <c r="K215" s="232">
        <f>ROUND(E215*J215,2)</f>
        <v>0</v>
      </c>
      <c r="L215" s="232">
        <v>21</v>
      </c>
      <c r="M215" s="232">
        <f>G215*(1+L215/100)</f>
        <v>0</v>
      </c>
      <c r="N215" s="222">
        <v>2.0000000000000002E-5</v>
      </c>
      <c r="O215" s="222">
        <f>ROUND(E215*N215,5)</f>
        <v>3.4000000000000002E-4</v>
      </c>
      <c r="P215" s="222">
        <v>0</v>
      </c>
      <c r="Q215" s="222">
        <f>ROUND(E215*P215,5)</f>
        <v>0</v>
      </c>
      <c r="R215" s="222"/>
      <c r="S215" s="222"/>
      <c r="T215" s="223">
        <v>0.38400000000000001</v>
      </c>
      <c r="U215" s="222">
        <f>ROUND(E215*T215,2)</f>
        <v>6.53</v>
      </c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110</v>
      </c>
      <c r="AF215" s="212"/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>
      <c r="A216" s="213"/>
      <c r="B216" s="219"/>
      <c r="C216" s="264" t="s">
        <v>310</v>
      </c>
      <c r="D216" s="224"/>
      <c r="E216" s="229">
        <v>17</v>
      </c>
      <c r="F216" s="232"/>
      <c r="G216" s="232"/>
      <c r="H216" s="232"/>
      <c r="I216" s="232"/>
      <c r="J216" s="232"/>
      <c r="K216" s="232"/>
      <c r="L216" s="232"/>
      <c r="M216" s="232"/>
      <c r="N216" s="222"/>
      <c r="O216" s="222"/>
      <c r="P216" s="222"/>
      <c r="Q216" s="222"/>
      <c r="R216" s="222"/>
      <c r="S216" s="222"/>
      <c r="T216" s="223"/>
      <c r="U216" s="22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103</v>
      </c>
      <c r="AF216" s="212">
        <v>0</v>
      </c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>
      <c r="A217" s="213">
        <v>77</v>
      </c>
      <c r="B217" s="219" t="s">
        <v>353</v>
      </c>
      <c r="C217" s="263" t="s">
        <v>354</v>
      </c>
      <c r="D217" s="221" t="s">
        <v>219</v>
      </c>
      <c r="E217" s="228">
        <v>18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22">
        <v>0</v>
      </c>
      <c r="O217" s="222">
        <f>ROUND(E217*N217,5)</f>
        <v>0</v>
      </c>
      <c r="P217" s="222">
        <v>0</v>
      </c>
      <c r="Q217" s="222">
        <f>ROUND(E217*P217,5)</f>
        <v>0</v>
      </c>
      <c r="R217" s="222"/>
      <c r="S217" s="222"/>
      <c r="T217" s="223">
        <v>0.10100000000000001</v>
      </c>
      <c r="U217" s="222">
        <f>ROUND(E217*T217,2)</f>
        <v>1.82</v>
      </c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110</v>
      </c>
      <c r="AF217" s="212"/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>
      <c r="A218" s="213"/>
      <c r="B218" s="219"/>
      <c r="C218" s="264" t="s">
        <v>355</v>
      </c>
      <c r="D218" s="224"/>
      <c r="E218" s="229">
        <v>17</v>
      </c>
      <c r="F218" s="232"/>
      <c r="G218" s="232"/>
      <c r="H218" s="232"/>
      <c r="I218" s="232"/>
      <c r="J218" s="232"/>
      <c r="K218" s="232"/>
      <c r="L218" s="232"/>
      <c r="M218" s="232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103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>
      <c r="A219" s="213"/>
      <c r="B219" s="219"/>
      <c r="C219" s="264" t="s">
        <v>356</v>
      </c>
      <c r="D219" s="224"/>
      <c r="E219" s="229">
        <v>1</v>
      </c>
      <c r="F219" s="232"/>
      <c r="G219" s="232"/>
      <c r="H219" s="232"/>
      <c r="I219" s="232"/>
      <c r="J219" s="232"/>
      <c r="K219" s="232"/>
      <c r="L219" s="232"/>
      <c r="M219" s="232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103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>
      <c r="A220" s="213">
        <v>78</v>
      </c>
      <c r="B220" s="219" t="s">
        <v>357</v>
      </c>
      <c r="C220" s="263" t="s">
        <v>358</v>
      </c>
      <c r="D220" s="221" t="s">
        <v>219</v>
      </c>
      <c r="E220" s="228">
        <v>2</v>
      </c>
      <c r="F220" s="231"/>
      <c r="G220" s="232">
        <f>ROUND(E220*F220,2)</f>
        <v>0</v>
      </c>
      <c r="H220" s="231"/>
      <c r="I220" s="232">
        <f>ROUND(E220*H220,2)</f>
        <v>0</v>
      </c>
      <c r="J220" s="231"/>
      <c r="K220" s="232">
        <f>ROUND(E220*J220,2)</f>
        <v>0</v>
      </c>
      <c r="L220" s="232">
        <v>21</v>
      </c>
      <c r="M220" s="232">
        <f>G220*(1+L220/100)</f>
        <v>0</v>
      </c>
      <c r="N220" s="222">
        <v>1.1E-4</v>
      </c>
      <c r="O220" s="222">
        <f>ROUND(E220*N220,5)</f>
        <v>2.2000000000000001E-4</v>
      </c>
      <c r="P220" s="222">
        <v>0</v>
      </c>
      <c r="Q220" s="222">
        <f>ROUND(E220*P220,5)</f>
        <v>0</v>
      </c>
      <c r="R220" s="222"/>
      <c r="S220" s="222"/>
      <c r="T220" s="223">
        <v>1.56</v>
      </c>
      <c r="U220" s="222">
        <f>ROUND(E220*T220,2)</f>
        <v>3.12</v>
      </c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110</v>
      </c>
      <c r="AF220" s="212"/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>
      <c r="A221" s="213"/>
      <c r="B221" s="219"/>
      <c r="C221" s="264" t="s">
        <v>359</v>
      </c>
      <c r="D221" s="224"/>
      <c r="E221" s="229">
        <v>2</v>
      </c>
      <c r="F221" s="232"/>
      <c r="G221" s="232"/>
      <c r="H221" s="232"/>
      <c r="I221" s="232"/>
      <c r="J221" s="232"/>
      <c r="K221" s="232"/>
      <c r="L221" s="232"/>
      <c r="M221" s="232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103</v>
      </c>
      <c r="AF221" s="212">
        <v>0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>
      <c r="A222" s="213">
        <v>79</v>
      </c>
      <c r="B222" s="219" t="s">
        <v>360</v>
      </c>
      <c r="C222" s="263" t="s">
        <v>361</v>
      </c>
      <c r="D222" s="221" t="s">
        <v>219</v>
      </c>
      <c r="E222" s="228">
        <v>11</v>
      </c>
      <c r="F222" s="231"/>
      <c r="G222" s="232">
        <f>ROUND(E222*F222,2)</f>
        <v>0</v>
      </c>
      <c r="H222" s="231"/>
      <c r="I222" s="232">
        <f>ROUND(E222*H222,2)</f>
        <v>0</v>
      </c>
      <c r="J222" s="231"/>
      <c r="K222" s="232">
        <f>ROUND(E222*J222,2)</f>
        <v>0</v>
      </c>
      <c r="L222" s="232">
        <v>21</v>
      </c>
      <c r="M222" s="232">
        <f>G222*(1+L222/100)</f>
        <v>0</v>
      </c>
      <c r="N222" s="222">
        <v>2.2000000000000001E-4</v>
      </c>
      <c r="O222" s="222">
        <f>ROUND(E222*N222,5)</f>
        <v>2.4199999999999998E-3</v>
      </c>
      <c r="P222" s="222">
        <v>0</v>
      </c>
      <c r="Q222" s="222">
        <f>ROUND(E222*P222,5)</f>
        <v>0</v>
      </c>
      <c r="R222" s="222"/>
      <c r="S222" s="222"/>
      <c r="T222" s="223">
        <v>0.75900000000000001</v>
      </c>
      <c r="U222" s="222">
        <f>ROUND(E222*T222,2)</f>
        <v>8.35</v>
      </c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110</v>
      </c>
      <c r="AF222" s="212"/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>
      <c r="A223" s="213"/>
      <c r="B223" s="219"/>
      <c r="C223" s="264" t="s">
        <v>362</v>
      </c>
      <c r="D223" s="224"/>
      <c r="E223" s="229">
        <v>6</v>
      </c>
      <c r="F223" s="232"/>
      <c r="G223" s="232"/>
      <c r="H223" s="232"/>
      <c r="I223" s="232"/>
      <c r="J223" s="232"/>
      <c r="K223" s="232"/>
      <c r="L223" s="232"/>
      <c r="M223" s="232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103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>
      <c r="A224" s="213"/>
      <c r="B224" s="219"/>
      <c r="C224" s="264" t="s">
        <v>363</v>
      </c>
      <c r="D224" s="224"/>
      <c r="E224" s="229">
        <v>4</v>
      </c>
      <c r="F224" s="232"/>
      <c r="G224" s="232"/>
      <c r="H224" s="232"/>
      <c r="I224" s="232"/>
      <c r="J224" s="232"/>
      <c r="K224" s="232"/>
      <c r="L224" s="232"/>
      <c r="M224" s="232"/>
      <c r="N224" s="222"/>
      <c r="O224" s="222"/>
      <c r="P224" s="222"/>
      <c r="Q224" s="222"/>
      <c r="R224" s="222"/>
      <c r="S224" s="222"/>
      <c r="T224" s="223"/>
      <c r="U224" s="22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103</v>
      </c>
      <c r="AF224" s="212">
        <v>0</v>
      </c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>
      <c r="A225" s="213"/>
      <c r="B225" s="219"/>
      <c r="C225" s="264" t="s">
        <v>364</v>
      </c>
      <c r="D225" s="224"/>
      <c r="E225" s="229">
        <v>1</v>
      </c>
      <c r="F225" s="232"/>
      <c r="G225" s="232"/>
      <c r="H225" s="232"/>
      <c r="I225" s="232"/>
      <c r="J225" s="232"/>
      <c r="K225" s="232"/>
      <c r="L225" s="232"/>
      <c r="M225" s="232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103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>
      <c r="A226" s="213">
        <v>80</v>
      </c>
      <c r="B226" s="219" t="s">
        <v>365</v>
      </c>
      <c r="C226" s="263" t="s">
        <v>366</v>
      </c>
      <c r="D226" s="221" t="s">
        <v>219</v>
      </c>
      <c r="E226" s="228">
        <v>2</v>
      </c>
      <c r="F226" s="231"/>
      <c r="G226" s="232">
        <f>ROUND(E226*F226,2)</f>
        <v>0</v>
      </c>
      <c r="H226" s="231"/>
      <c r="I226" s="232">
        <f>ROUND(E226*H226,2)</f>
        <v>0</v>
      </c>
      <c r="J226" s="231"/>
      <c r="K226" s="232">
        <f>ROUND(E226*J226,2)</f>
        <v>0</v>
      </c>
      <c r="L226" s="232">
        <v>21</v>
      </c>
      <c r="M226" s="232">
        <f>G226*(1+L226/100)</f>
        <v>0</v>
      </c>
      <c r="N226" s="222">
        <v>8.9999999999999993E-3</v>
      </c>
      <c r="O226" s="222">
        <f>ROUND(E226*N226,5)</f>
        <v>1.7999999999999999E-2</v>
      </c>
      <c r="P226" s="222">
        <v>0</v>
      </c>
      <c r="Q226" s="222">
        <f>ROUND(E226*P226,5)</f>
        <v>0</v>
      </c>
      <c r="R226" s="222"/>
      <c r="S226" s="222"/>
      <c r="T226" s="223">
        <v>0</v>
      </c>
      <c r="U226" s="222">
        <f>ROUND(E226*T226,2)</f>
        <v>0</v>
      </c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242</v>
      </c>
      <c r="AF226" s="212"/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>
      <c r="A227" s="213">
        <v>81</v>
      </c>
      <c r="B227" s="219" t="s">
        <v>367</v>
      </c>
      <c r="C227" s="263" t="s">
        <v>368</v>
      </c>
      <c r="D227" s="221" t="s">
        <v>219</v>
      </c>
      <c r="E227" s="228">
        <v>1</v>
      </c>
      <c r="F227" s="231"/>
      <c r="G227" s="232">
        <f>ROUND(E227*F227,2)</f>
        <v>0</v>
      </c>
      <c r="H227" s="231"/>
      <c r="I227" s="232">
        <f>ROUND(E227*H227,2)</f>
        <v>0</v>
      </c>
      <c r="J227" s="231"/>
      <c r="K227" s="232">
        <f>ROUND(E227*J227,2)</f>
        <v>0</v>
      </c>
      <c r="L227" s="232">
        <v>21</v>
      </c>
      <c r="M227" s="232">
        <f>G227*(1+L227/100)</f>
        <v>0</v>
      </c>
      <c r="N227" s="222">
        <v>6.8999999999999999E-3</v>
      </c>
      <c r="O227" s="222">
        <f>ROUND(E227*N227,5)</f>
        <v>6.8999999999999999E-3</v>
      </c>
      <c r="P227" s="222">
        <v>0</v>
      </c>
      <c r="Q227" s="222">
        <f>ROUND(E227*P227,5)</f>
        <v>0</v>
      </c>
      <c r="R227" s="222"/>
      <c r="S227" s="222"/>
      <c r="T227" s="223">
        <v>0</v>
      </c>
      <c r="U227" s="222">
        <f>ROUND(E227*T227,2)</f>
        <v>0</v>
      </c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242</v>
      </c>
      <c r="AF227" s="212"/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>
      <c r="A228" s="213"/>
      <c r="B228" s="219"/>
      <c r="C228" s="264" t="s">
        <v>369</v>
      </c>
      <c r="D228" s="224"/>
      <c r="E228" s="229">
        <v>1</v>
      </c>
      <c r="F228" s="232"/>
      <c r="G228" s="232"/>
      <c r="H228" s="232"/>
      <c r="I228" s="232"/>
      <c r="J228" s="232"/>
      <c r="K228" s="232"/>
      <c r="L228" s="232"/>
      <c r="M228" s="232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103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22.5" outlineLevel="1">
      <c r="A229" s="213">
        <v>82</v>
      </c>
      <c r="B229" s="219" t="s">
        <v>370</v>
      </c>
      <c r="C229" s="263" t="s">
        <v>371</v>
      </c>
      <c r="D229" s="221" t="s">
        <v>219</v>
      </c>
      <c r="E229" s="228">
        <v>2</v>
      </c>
      <c r="F229" s="231"/>
      <c r="G229" s="232">
        <f>ROUND(E229*F229,2)</f>
        <v>0</v>
      </c>
      <c r="H229" s="231"/>
      <c r="I229" s="232">
        <f>ROUND(E229*H229,2)</f>
        <v>0</v>
      </c>
      <c r="J229" s="231"/>
      <c r="K229" s="232">
        <f>ROUND(E229*J229,2)</f>
        <v>0</v>
      </c>
      <c r="L229" s="232">
        <v>21</v>
      </c>
      <c r="M229" s="232">
        <f>G229*(1+L229/100)</f>
        <v>0</v>
      </c>
      <c r="N229" s="222">
        <v>2.47E-2</v>
      </c>
      <c r="O229" s="222">
        <f>ROUND(E229*N229,5)</f>
        <v>4.9399999999999999E-2</v>
      </c>
      <c r="P229" s="222">
        <v>0</v>
      </c>
      <c r="Q229" s="222">
        <f>ROUND(E229*P229,5)</f>
        <v>0</v>
      </c>
      <c r="R229" s="222"/>
      <c r="S229" s="222"/>
      <c r="T229" s="223">
        <v>0</v>
      </c>
      <c r="U229" s="222">
        <f>ROUND(E229*T229,2)</f>
        <v>0</v>
      </c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242</v>
      </c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>
      <c r="A230" s="213">
        <v>83</v>
      </c>
      <c r="B230" s="219" t="s">
        <v>372</v>
      </c>
      <c r="C230" s="263" t="s">
        <v>373</v>
      </c>
      <c r="D230" s="221" t="s">
        <v>219</v>
      </c>
      <c r="E230" s="228">
        <v>2</v>
      </c>
      <c r="F230" s="231"/>
      <c r="G230" s="232">
        <f>ROUND(E230*F230,2)</f>
        <v>0</v>
      </c>
      <c r="H230" s="231"/>
      <c r="I230" s="232">
        <f>ROUND(E230*H230,2)</f>
        <v>0</v>
      </c>
      <c r="J230" s="231"/>
      <c r="K230" s="232">
        <f>ROUND(E230*J230,2)</f>
        <v>0</v>
      </c>
      <c r="L230" s="232">
        <v>21</v>
      </c>
      <c r="M230" s="232">
        <f>G230*(1+L230/100)</f>
        <v>0</v>
      </c>
      <c r="N230" s="222">
        <v>1.15E-2</v>
      </c>
      <c r="O230" s="222">
        <f>ROUND(E230*N230,5)</f>
        <v>2.3E-2</v>
      </c>
      <c r="P230" s="222">
        <v>0</v>
      </c>
      <c r="Q230" s="222">
        <f>ROUND(E230*P230,5)</f>
        <v>0</v>
      </c>
      <c r="R230" s="222"/>
      <c r="S230" s="222"/>
      <c r="T230" s="223">
        <v>0</v>
      </c>
      <c r="U230" s="222">
        <f>ROUND(E230*T230,2)</f>
        <v>0</v>
      </c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242</v>
      </c>
      <c r="AF230" s="212"/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>
      <c r="A231" s="213"/>
      <c r="B231" s="219"/>
      <c r="C231" s="264" t="s">
        <v>374</v>
      </c>
      <c r="D231" s="224"/>
      <c r="E231" s="229">
        <v>2</v>
      </c>
      <c r="F231" s="232"/>
      <c r="G231" s="232"/>
      <c r="H231" s="232"/>
      <c r="I231" s="232"/>
      <c r="J231" s="232"/>
      <c r="K231" s="232"/>
      <c r="L231" s="232"/>
      <c r="M231" s="232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103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>
      <c r="A232" s="213">
        <v>84</v>
      </c>
      <c r="B232" s="219" t="s">
        <v>375</v>
      </c>
      <c r="C232" s="263" t="s">
        <v>376</v>
      </c>
      <c r="D232" s="221" t="s">
        <v>219</v>
      </c>
      <c r="E232" s="228">
        <v>6</v>
      </c>
      <c r="F232" s="231"/>
      <c r="G232" s="232">
        <f>ROUND(E232*F232,2)</f>
        <v>0</v>
      </c>
      <c r="H232" s="231"/>
      <c r="I232" s="232">
        <f>ROUND(E232*H232,2)</f>
        <v>0</v>
      </c>
      <c r="J232" s="231"/>
      <c r="K232" s="232">
        <f>ROUND(E232*J232,2)</f>
        <v>0</v>
      </c>
      <c r="L232" s="232">
        <v>21</v>
      </c>
      <c r="M232" s="232">
        <f>G232*(1+L232/100)</f>
        <v>0</v>
      </c>
      <c r="N232" s="222">
        <v>1.15E-2</v>
      </c>
      <c r="O232" s="222">
        <f>ROUND(E232*N232,5)</f>
        <v>6.9000000000000006E-2</v>
      </c>
      <c r="P232" s="222">
        <v>0</v>
      </c>
      <c r="Q232" s="222">
        <f>ROUND(E232*P232,5)</f>
        <v>0</v>
      </c>
      <c r="R232" s="222"/>
      <c r="S232" s="222"/>
      <c r="T232" s="223">
        <v>0</v>
      </c>
      <c r="U232" s="222">
        <f>ROUND(E232*T232,2)</f>
        <v>0</v>
      </c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242</v>
      </c>
      <c r="AF232" s="212"/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>
      <c r="A233" s="213">
        <v>85</v>
      </c>
      <c r="B233" s="219" t="s">
        <v>377</v>
      </c>
      <c r="C233" s="263" t="s">
        <v>378</v>
      </c>
      <c r="D233" s="221" t="s">
        <v>219</v>
      </c>
      <c r="E233" s="228">
        <v>1</v>
      </c>
      <c r="F233" s="231"/>
      <c r="G233" s="232">
        <f>ROUND(E233*F233,2)</f>
        <v>0</v>
      </c>
      <c r="H233" s="231"/>
      <c r="I233" s="232">
        <f>ROUND(E233*H233,2)</f>
        <v>0</v>
      </c>
      <c r="J233" s="231"/>
      <c r="K233" s="232">
        <f>ROUND(E233*J233,2)</f>
        <v>0</v>
      </c>
      <c r="L233" s="232">
        <v>21</v>
      </c>
      <c r="M233" s="232">
        <f>G233*(1+L233/100)</f>
        <v>0</v>
      </c>
      <c r="N233" s="222">
        <v>1.15E-2</v>
      </c>
      <c r="O233" s="222">
        <f>ROUND(E233*N233,5)</f>
        <v>1.15E-2</v>
      </c>
      <c r="P233" s="222">
        <v>0</v>
      </c>
      <c r="Q233" s="222">
        <f>ROUND(E233*P233,5)</f>
        <v>0</v>
      </c>
      <c r="R233" s="222"/>
      <c r="S233" s="222"/>
      <c r="T233" s="223">
        <v>0</v>
      </c>
      <c r="U233" s="222">
        <f>ROUND(E233*T233,2)</f>
        <v>0</v>
      </c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242</v>
      </c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>
      <c r="A234" s="213">
        <v>86</v>
      </c>
      <c r="B234" s="219" t="s">
        <v>379</v>
      </c>
      <c r="C234" s="263" t="s">
        <v>380</v>
      </c>
      <c r="D234" s="221" t="s">
        <v>219</v>
      </c>
      <c r="E234" s="228">
        <v>1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22">
        <v>1.15E-2</v>
      </c>
      <c r="O234" s="222">
        <f>ROUND(E234*N234,5)</f>
        <v>1.15E-2</v>
      </c>
      <c r="P234" s="222">
        <v>0</v>
      </c>
      <c r="Q234" s="222">
        <f>ROUND(E234*P234,5)</f>
        <v>0</v>
      </c>
      <c r="R234" s="222"/>
      <c r="S234" s="222"/>
      <c r="T234" s="223">
        <v>0</v>
      </c>
      <c r="U234" s="222">
        <f>ROUND(E234*T234,2)</f>
        <v>0</v>
      </c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242</v>
      </c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>
      <c r="A235" s="213">
        <v>87</v>
      </c>
      <c r="B235" s="219" t="s">
        <v>381</v>
      </c>
      <c r="C235" s="263" t="s">
        <v>382</v>
      </c>
      <c r="D235" s="221" t="s">
        <v>219</v>
      </c>
      <c r="E235" s="228">
        <v>1</v>
      </c>
      <c r="F235" s="231"/>
      <c r="G235" s="232">
        <f>ROUND(E235*F235,2)</f>
        <v>0</v>
      </c>
      <c r="H235" s="231"/>
      <c r="I235" s="232">
        <f>ROUND(E235*H235,2)</f>
        <v>0</v>
      </c>
      <c r="J235" s="231"/>
      <c r="K235" s="232">
        <f>ROUND(E235*J235,2)</f>
        <v>0</v>
      </c>
      <c r="L235" s="232">
        <v>21</v>
      </c>
      <c r="M235" s="232">
        <f>G235*(1+L235/100)</f>
        <v>0</v>
      </c>
      <c r="N235" s="222">
        <v>1.15E-2</v>
      </c>
      <c r="O235" s="222">
        <f>ROUND(E235*N235,5)</f>
        <v>1.15E-2</v>
      </c>
      <c r="P235" s="222">
        <v>0</v>
      </c>
      <c r="Q235" s="222">
        <f>ROUND(E235*P235,5)</f>
        <v>0</v>
      </c>
      <c r="R235" s="222"/>
      <c r="S235" s="222"/>
      <c r="T235" s="223">
        <v>0</v>
      </c>
      <c r="U235" s="222">
        <f>ROUND(E235*T235,2)</f>
        <v>0</v>
      </c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242</v>
      </c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>
      <c r="A236" s="213">
        <v>88</v>
      </c>
      <c r="B236" s="219" t="s">
        <v>383</v>
      </c>
      <c r="C236" s="263" t="s">
        <v>384</v>
      </c>
      <c r="D236" s="221" t="s">
        <v>219</v>
      </c>
      <c r="E236" s="228">
        <v>1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22">
        <v>1.15E-2</v>
      </c>
      <c r="O236" s="222">
        <f>ROUND(E236*N236,5)</f>
        <v>1.15E-2</v>
      </c>
      <c r="P236" s="222">
        <v>0</v>
      </c>
      <c r="Q236" s="222">
        <f>ROUND(E236*P236,5)</f>
        <v>0</v>
      </c>
      <c r="R236" s="222"/>
      <c r="S236" s="222"/>
      <c r="T236" s="223">
        <v>0</v>
      </c>
      <c r="U236" s="222">
        <f>ROUND(E236*T236,2)</f>
        <v>0</v>
      </c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242</v>
      </c>
      <c r="AF236" s="212"/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>
      <c r="A237" s="213">
        <v>89</v>
      </c>
      <c r="B237" s="219" t="s">
        <v>385</v>
      </c>
      <c r="C237" s="263" t="s">
        <v>386</v>
      </c>
      <c r="D237" s="221" t="s">
        <v>219</v>
      </c>
      <c r="E237" s="228">
        <v>17</v>
      </c>
      <c r="F237" s="231"/>
      <c r="G237" s="232">
        <f>ROUND(E237*F237,2)</f>
        <v>0</v>
      </c>
      <c r="H237" s="231"/>
      <c r="I237" s="232">
        <f>ROUND(E237*H237,2)</f>
        <v>0</v>
      </c>
      <c r="J237" s="231"/>
      <c r="K237" s="232">
        <f>ROUND(E237*J237,2)</f>
        <v>0</v>
      </c>
      <c r="L237" s="232">
        <v>21</v>
      </c>
      <c r="M237" s="232">
        <f>G237*(1+L237/100)</f>
        <v>0</v>
      </c>
      <c r="N237" s="222">
        <v>1.15E-2</v>
      </c>
      <c r="O237" s="222">
        <f>ROUND(E237*N237,5)</f>
        <v>0.19550000000000001</v>
      </c>
      <c r="P237" s="222">
        <v>0</v>
      </c>
      <c r="Q237" s="222">
        <f>ROUND(E237*P237,5)</f>
        <v>0</v>
      </c>
      <c r="R237" s="222"/>
      <c r="S237" s="222"/>
      <c r="T237" s="223">
        <v>0</v>
      </c>
      <c r="U237" s="222">
        <f>ROUND(E237*T237,2)</f>
        <v>0</v>
      </c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242</v>
      </c>
      <c r="AF237" s="212"/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>
      <c r="A238" s="213"/>
      <c r="B238" s="219"/>
      <c r="C238" s="264" t="s">
        <v>310</v>
      </c>
      <c r="D238" s="224"/>
      <c r="E238" s="229">
        <v>17</v>
      </c>
      <c r="F238" s="232"/>
      <c r="G238" s="232"/>
      <c r="H238" s="232"/>
      <c r="I238" s="232"/>
      <c r="J238" s="232"/>
      <c r="K238" s="232"/>
      <c r="L238" s="232"/>
      <c r="M238" s="232"/>
      <c r="N238" s="222"/>
      <c r="O238" s="222"/>
      <c r="P238" s="222"/>
      <c r="Q238" s="222"/>
      <c r="R238" s="222"/>
      <c r="S238" s="222"/>
      <c r="T238" s="223"/>
      <c r="U238" s="22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103</v>
      </c>
      <c r="AF238" s="212">
        <v>0</v>
      </c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ht="22.5" outlineLevel="1">
      <c r="A239" s="213">
        <v>90</v>
      </c>
      <c r="B239" s="219" t="s">
        <v>387</v>
      </c>
      <c r="C239" s="263" t="s">
        <v>388</v>
      </c>
      <c r="D239" s="221" t="s">
        <v>219</v>
      </c>
      <c r="E239" s="228">
        <v>17</v>
      </c>
      <c r="F239" s="231"/>
      <c r="G239" s="232">
        <f>ROUND(E239*F239,2)</f>
        <v>0</v>
      </c>
      <c r="H239" s="231"/>
      <c r="I239" s="232">
        <f>ROUND(E239*H239,2)</f>
        <v>0</v>
      </c>
      <c r="J239" s="231"/>
      <c r="K239" s="232">
        <f>ROUND(E239*J239,2)</f>
        <v>0</v>
      </c>
      <c r="L239" s="232">
        <v>21</v>
      </c>
      <c r="M239" s="232">
        <f>G239*(1+L239/100)</f>
        <v>0</v>
      </c>
      <c r="N239" s="222">
        <v>1.15E-2</v>
      </c>
      <c r="O239" s="222">
        <f>ROUND(E239*N239,5)</f>
        <v>0.19550000000000001</v>
      </c>
      <c r="P239" s="222">
        <v>0</v>
      </c>
      <c r="Q239" s="222">
        <f>ROUND(E239*P239,5)</f>
        <v>0</v>
      </c>
      <c r="R239" s="222"/>
      <c r="S239" s="222"/>
      <c r="T239" s="223">
        <v>0</v>
      </c>
      <c r="U239" s="222">
        <f>ROUND(E239*T239,2)</f>
        <v>0</v>
      </c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242</v>
      </c>
      <c r="AF239" s="212"/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>
      <c r="A240" s="213"/>
      <c r="B240" s="219"/>
      <c r="C240" s="264" t="s">
        <v>310</v>
      </c>
      <c r="D240" s="224"/>
      <c r="E240" s="229">
        <v>17</v>
      </c>
      <c r="F240" s="232"/>
      <c r="G240" s="232"/>
      <c r="H240" s="232"/>
      <c r="I240" s="232"/>
      <c r="J240" s="232"/>
      <c r="K240" s="232"/>
      <c r="L240" s="232"/>
      <c r="M240" s="232"/>
      <c r="N240" s="222"/>
      <c r="O240" s="222"/>
      <c r="P240" s="222"/>
      <c r="Q240" s="222"/>
      <c r="R240" s="222"/>
      <c r="S240" s="222"/>
      <c r="T240" s="223"/>
      <c r="U240" s="22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103</v>
      </c>
      <c r="AF240" s="212">
        <v>0</v>
      </c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>
      <c r="A241" s="213">
        <v>91</v>
      </c>
      <c r="B241" s="219" t="s">
        <v>389</v>
      </c>
      <c r="C241" s="263" t="s">
        <v>390</v>
      </c>
      <c r="D241" s="221" t="s">
        <v>219</v>
      </c>
      <c r="E241" s="228">
        <v>17</v>
      </c>
      <c r="F241" s="231"/>
      <c r="G241" s="232">
        <f>ROUND(E241*F241,2)</f>
        <v>0</v>
      </c>
      <c r="H241" s="231"/>
      <c r="I241" s="232">
        <f>ROUND(E241*H241,2)</f>
        <v>0</v>
      </c>
      <c r="J241" s="231"/>
      <c r="K241" s="232">
        <f>ROUND(E241*J241,2)</f>
        <v>0</v>
      </c>
      <c r="L241" s="232">
        <v>21</v>
      </c>
      <c r="M241" s="232">
        <f>G241*(1+L241/100)</f>
        <v>0</v>
      </c>
      <c r="N241" s="222">
        <v>1.15E-2</v>
      </c>
      <c r="O241" s="222">
        <f>ROUND(E241*N241,5)</f>
        <v>0.19550000000000001</v>
      </c>
      <c r="P241" s="222">
        <v>0</v>
      </c>
      <c r="Q241" s="222">
        <f>ROUND(E241*P241,5)</f>
        <v>0</v>
      </c>
      <c r="R241" s="222"/>
      <c r="S241" s="222"/>
      <c r="T241" s="223">
        <v>0</v>
      </c>
      <c r="U241" s="222">
        <f>ROUND(E241*T241,2)</f>
        <v>0</v>
      </c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242</v>
      </c>
      <c r="AF241" s="212"/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>
      <c r="A242" s="213"/>
      <c r="B242" s="219"/>
      <c r="C242" s="264" t="s">
        <v>310</v>
      </c>
      <c r="D242" s="224"/>
      <c r="E242" s="229">
        <v>17</v>
      </c>
      <c r="F242" s="232"/>
      <c r="G242" s="232"/>
      <c r="H242" s="232"/>
      <c r="I242" s="232"/>
      <c r="J242" s="232"/>
      <c r="K242" s="232"/>
      <c r="L242" s="232"/>
      <c r="M242" s="232"/>
      <c r="N242" s="222"/>
      <c r="O242" s="222"/>
      <c r="P242" s="222"/>
      <c r="Q242" s="222"/>
      <c r="R242" s="222"/>
      <c r="S242" s="222"/>
      <c r="T242" s="223"/>
      <c r="U242" s="22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103</v>
      </c>
      <c r="AF242" s="212">
        <v>0</v>
      </c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>
      <c r="A243" s="213">
        <v>92</v>
      </c>
      <c r="B243" s="219" t="s">
        <v>391</v>
      </c>
      <c r="C243" s="263" t="s">
        <v>392</v>
      </c>
      <c r="D243" s="221" t="s">
        <v>219</v>
      </c>
      <c r="E243" s="228">
        <v>17</v>
      </c>
      <c r="F243" s="231"/>
      <c r="G243" s="232">
        <f>ROUND(E243*F243,2)</f>
        <v>0</v>
      </c>
      <c r="H243" s="231"/>
      <c r="I243" s="232">
        <f>ROUND(E243*H243,2)</f>
        <v>0</v>
      </c>
      <c r="J243" s="231"/>
      <c r="K243" s="232">
        <f>ROUND(E243*J243,2)</f>
        <v>0</v>
      </c>
      <c r="L243" s="232">
        <v>21</v>
      </c>
      <c r="M243" s="232">
        <f>G243*(1+L243/100)</f>
        <v>0</v>
      </c>
      <c r="N243" s="222">
        <v>1.15E-2</v>
      </c>
      <c r="O243" s="222">
        <f>ROUND(E243*N243,5)</f>
        <v>0.19550000000000001</v>
      </c>
      <c r="P243" s="222">
        <v>0</v>
      </c>
      <c r="Q243" s="222">
        <f>ROUND(E243*P243,5)</f>
        <v>0</v>
      </c>
      <c r="R243" s="222"/>
      <c r="S243" s="222"/>
      <c r="T243" s="223">
        <v>0</v>
      </c>
      <c r="U243" s="222">
        <f>ROUND(E243*T243,2)</f>
        <v>0</v>
      </c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242</v>
      </c>
      <c r="AF243" s="212"/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>
      <c r="A244" s="213"/>
      <c r="B244" s="219"/>
      <c r="C244" s="264" t="s">
        <v>310</v>
      </c>
      <c r="D244" s="224"/>
      <c r="E244" s="229">
        <v>17</v>
      </c>
      <c r="F244" s="232"/>
      <c r="G244" s="232"/>
      <c r="H244" s="232"/>
      <c r="I244" s="232"/>
      <c r="J244" s="232"/>
      <c r="K244" s="232"/>
      <c r="L244" s="232"/>
      <c r="M244" s="232"/>
      <c r="N244" s="222"/>
      <c r="O244" s="222"/>
      <c r="P244" s="222"/>
      <c r="Q244" s="222"/>
      <c r="R244" s="222"/>
      <c r="S244" s="222"/>
      <c r="T244" s="223"/>
      <c r="U244" s="22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103</v>
      </c>
      <c r="AF244" s="212">
        <v>0</v>
      </c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>
      <c r="A245" s="213">
        <v>93</v>
      </c>
      <c r="B245" s="219" t="s">
        <v>393</v>
      </c>
      <c r="C245" s="263" t="s">
        <v>394</v>
      </c>
      <c r="D245" s="221" t="s">
        <v>219</v>
      </c>
      <c r="E245" s="228">
        <v>17</v>
      </c>
      <c r="F245" s="231"/>
      <c r="G245" s="232">
        <f>ROUND(E245*F245,2)</f>
        <v>0</v>
      </c>
      <c r="H245" s="231"/>
      <c r="I245" s="232">
        <f>ROUND(E245*H245,2)</f>
        <v>0</v>
      </c>
      <c r="J245" s="231"/>
      <c r="K245" s="232">
        <f>ROUND(E245*J245,2)</f>
        <v>0</v>
      </c>
      <c r="L245" s="232">
        <v>21</v>
      </c>
      <c r="M245" s="232">
        <f>G245*(1+L245/100)</f>
        <v>0</v>
      </c>
      <c r="N245" s="222">
        <v>1.15E-2</v>
      </c>
      <c r="O245" s="222">
        <f>ROUND(E245*N245,5)</f>
        <v>0.19550000000000001</v>
      </c>
      <c r="P245" s="222">
        <v>0</v>
      </c>
      <c r="Q245" s="222">
        <f>ROUND(E245*P245,5)</f>
        <v>0</v>
      </c>
      <c r="R245" s="222"/>
      <c r="S245" s="222"/>
      <c r="T245" s="223">
        <v>0</v>
      </c>
      <c r="U245" s="222">
        <f>ROUND(E245*T245,2)</f>
        <v>0</v>
      </c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242</v>
      </c>
      <c r="AF245" s="212"/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>
      <c r="A246" s="213"/>
      <c r="B246" s="219"/>
      <c r="C246" s="264" t="s">
        <v>310</v>
      </c>
      <c r="D246" s="224"/>
      <c r="E246" s="229">
        <v>17</v>
      </c>
      <c r="F246" s="232"/>
      <c r="G246" s="232"/>
      <c r="H246" s="232"/>
      <c r="I246" s="232"/>
      <c r="J246" s="232"/>
      <c r="K246" s="232"/>
      <c r="L246" s="232"/>
      <c r="M246" s="232"/>
      <c r="N246" s="222"/>
      <c r="O246" s="222"/>
      <c r="P246" s="222"/>
      <c r="Q246" s="222"/>
      <c r="R246" s="222"/>
      <c r="S246" s="222"/>
      <c r="T246" s="223"/>
      <c r="U246" s="22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103</v>
      </c>
      <c r="AF246" s="212">
        <v>0</v>
      </c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>
      <c r="A247" s="213">
        <v>94</v>
      </c>
      <c r="B247" s="219" t="s">
        <v>395</v>
      </c>
      <c r="C247" s="263" t="s">
        <v>396</v>
      </c>
      <c r="D247" s="221" t="s">
        <v>219</v>
      </c>
      <c r="E247" s="228">
        <v>1</v>
      </c>
      <c r="F247" s="231"/>
      <c r="G247" s="232">
        <f>ROUND(E247*F247,2)</f>
        <v>0</v>
      </c>
      <c r="H247" s="231"/>
      <c r="I247" s="232">
        <f>ROUND(E247*H247,2)</f>
        <v>0</v>
      </c>
      <c r="J247" s="231"/>
      <c r="K247" s="232">
        <f>ROUND(E247*J247,2)</f>
        <v>0</v>
      </c>
      <c r="L247" s="232">
        <v>21</v>
      </c>
      <c r="M247" s="232">
        <f>G247*(1+L247/100)</f>
        <v>0</v>
      </c>
      <c r="N247" s="222">
        <v>0</v>
      </c>
      <c r="O247" s="222">
        <f>ROUND(E247*N247,5)</f>
        <v>0</v>
      </c>
      <c r="P247" s="222">
        <v>0</v>
      </c>
      <c r="Q247" s="222">
        <f>ROUND(E247*P247,5)</f>
        <v>0</v>
      </c>
      <c r="R247" s="222"/>
      <c r="S247" s="222"/>
      <c r="T247" s="223">
        <v>9.1829999999999998</v>
      </c>
      <c r="U247" s="222">
        <f>ROUND(E247*T247,2)</f>
        <v>9.18</v>
      </c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110</v>
      </c>
      <c r="AF247" s="212"/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>
      <c r="A248" s="213"/>
      <c r="B248" s="219"/>
      <c r="C248" s="264" t="s">
        <v>397</v>
      </c>
      <c r="D248" s="224"/>
      <c r="E248" s="229">
        <v>1</v>
      </c>
      <c r="F248" s="232"/>
      <c r="G248" s="232"/>
      <c r="H248" s="232"/>
      <c r="I248" s="232"/>
      <c r="J248" s="232"/>
      <c r="K248" s="232"/>
      <c r="L248" s="232"/>
      <c r="M248" s="232"/>
      <c r="N248" s="222"/>
      <c r="O248" s="222"/>
      <c r="P248" s="222"/>
      <c r="Q248" s="222"/>
      <c r="R248" s="222"/>
      <c r="S248" s="222"/>
      <c r="T248" s="223"/>
      <c r="U248" s="22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103</v>
      </c>
      <c r="AF248" s="212">
        <v>0</v>
      </c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>
      <c r="A249" s="214" t="s">
        <v>96</v>
      </c>
      <c r="B249" s="220" t="s">
        <v>65</v>
      </c>
      <c r="C249" s="265" t="s">
        <v>66</v>
      </c>
      <c r="D249" s="225"/>
      <c r="E249" s="230"/>
      <c r="F249" s="233"/>
      <c r="G249" s="233">
        <f>SUMIF(AE250:AE251,"&lt;&gt;NOR",G250:G251)</f>
        <v>0</v>
      </c>
      <c r="H249" s="233"/>
      <c r="I249" s="233">
        <f>SUM(I250:I251)</f>
        <v>0</v>
      </c>
      <c r="J249" s="233"/>
      <c r="K249" s="233">
        <f>SUM(K250:K251)</f>
        <v>0</v>
      </c>
      <c r="L249" s="233"/>
      <c r="M249" s="233">
        <f>SUM(M250:M251)</f>
        <v>0</v>
      </c>
      <c r="N249" s="226"/>
      <c r="O249" s="226">
        <f>SUM(O250:O251)</f>
        <v>0</v>
      </c>
      <c r="P249" s="226"/>
      <c r="Q249" s="226">
        <f>SUM(Q250:Q251)</f>
        <v>0</v>
      </c>
      <c r="R249" s="226"/>
      <c r="S249" s="226"/>
      <c r="T249" s="227"/>
      <c r="U249" s="226">
        <f>SUM(U250:U251)</f>
        <v>1.24</v>
      </c>
      <c r="AE249" t="s">
        <v>97</v>
      </c>
    </row>
    <row r="250" spans="1:60" outlineLevel="1">
      <c r="A250" s="213">
        <v>95</v>
      </c>
      <c r="B250" s="219" t="s">
        <v>398</v>
      </c>
      <c r="C250" s="263" t="s">
        <v>399</v>
      </c>
      <c r="D250" s="221" t="s">
        <v>132</v>
      </c>
      <c r="E250" s="228">
        <v>22.6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22">
        <v>0</v>
      </c>
      <c r="O250" s="222">
        <f>ROUND(E250*N250,5)</f>
        <v>0</v>
      </c>
      <c r="P250" s="222">
        <v>0</v>
      </c>
      <c r="Q250" s="222">
        <f>ROUND(E250*P250,5)</f>
        <v>0</v>
      </c>
      <c r="R250" s="222"/>
      <c r="S250" s="222"/>
      <c r="T250" s="223">
        <v>5.5E-2</v>
      </c>
      <c r="U250" s="222">
        <f>ROUND(E250*T250,2)</f>
        <v>1.24</v>
      </c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110</v>
      </c>
      <c r="AF250" s="212"/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>
      <c r="A251" s="213"/>
      <c r="B251" s="219"/>
      <c r="C251" s="264" t="s">
        <v>400</v>
      </c>
      <c r="D251" s="224"/>
      <c r="E251" s="229">
        <v>22.6</v>
      </c>
      <c r="F251" s="232"/>
      <c r="G251" s="232"/>
      <c r="H251" s="232"/>
      <c r="I251" s="232"/>
      <c r="J251" s="232"/>
      <c r="K251" s="232"/>
      <c r="L251" s="232"/>
      <c r="M251" s="232"/>
      <c r="N251" s="222"/>
      <c r="O251" s="222"/>
      <c r="P251" s="222"/>
      <c r="Q251" s="222"/>
      <c r="R251" s="222"/>
      <c r="S251" s="222"/>
      <c r="T251" s="223"/>
      <c r="U251" s="22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103</v>
      </c>
      <c r="AF251" s="212">
        <v>0</v>
      </c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>
      <c r="A252" s="214" t="s">
        <v>96</v>
      </c>
      <c r="B252" s="220" t="s">
        <v>67</v>
      </c>
      <c r="C252" s="265" t="s">
        <v>68</v>
      </c>
      <c r="D252" s="225"/>
      <c r="E252" s="230"/>
      <c r="F252" s="233"/>
      <c r="G252" s="233">
        <f>SUMIF(AE253:AE263,"&lt;&gt;NOR",G253:G263)</f>
        <v>0</v>
      </c>
      <c r="H252" s="233"/>
      <c r="I252" s="233">
        <f>SUM(I253:I263)</f>
        <v>0</v>
      </c>
      <c r="J252" s="233"/>
      <c r="K252" s="233">
        <f>SUM(K253:K263)</f>
        <v>0</v>
      </c>
      <c r="L252" s="233"/>
      <c r="M252" s="233">
        <f>SUM(M253:M263)</f>
        <v>0</v>
      </c>
      <c r="N252" s="226"/>
      <c r="O252" s="226">
        <f>SUM(O253:O263)</f>
        <v>0</v>
      </c>
      <c r="P252" s="226"/>
      <c r="Q252" s="226">
        <f>SUM(Q253:Q263)</f>
        <v>0</v>
      </c>
      <c r="R252" s="226"/>
      <c r="S252" s="226"/>
      <c r="T252" s="227"/>
      <c r="U252" s="226">
        <f>SUM(U253:U263)</f>
        <v>30.33</v>
      </c>
      <c r="AE252" t="s">
        <v>97</v>
      </c>
    </row>
    <row r="253" spans="1:60" outlineLevel="1">
      <c r="A253" s="213">
        <v>96</v>
      </c>
      <c r="B253" s="219" t="s">
        <v>401</v>
      </c>
      <c r="C253" s="263" t="s">
        <v>402</v>
      </c>
      <c r="D253" s="221" t="s">
        <v>197</v>
      </c>
      <c r="E253" s="228">
        <v>253.07392999999999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22">
        <v>0</v>
      </c>
      <c r="O253" s="222">
        <f>ROUND(E253*N253,5)</f>
        <v>0</v>
      </c>
      <c r="P253" s="222">
        <v>0</v>
      </c>
      <c r="Q253" s="222">
        <f>ROUND(E253*P253,5)</f>
        <v>0</v>
      </c>
      <c r="R253" s="222"/>
      <c r="S253" s="222"/>
      <c r="T253" s="223">
        <v>0.02</v>
      </c>
      <c r="U253" s="222">
        <f>ROUND(E253*T253,2)</f>
        <v>5.0599999999999996</v>
      </c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110</v>
      </c>
      <c r="AF253" s="212"/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>
      <c r="A254" s="213"/>
      <c r="B254" s="219"/>
      <c r="C254" s="264" t="s">
        <v>403</v>
      </c>
      <c r="D254" s="224"/>
      <c r="E254" s="229">
        <v>131.25102999999999</v>
      </c>
      <c r="F254" s="232"/>
      <c r="G254" s="232"/>
      <c r="H254" s="232"/>
      <c r="I254" s="232"/>
      <c r="J254" s="232"/>
      <c r="K254" s="232"/>
      <c r="L254" s="232"/>
      <c r="M254" s="232"/>
      <c r="N254" s="222"/>
      <c r="O254" s="222"/>
      <c r="P254" s="222"/>
      <c r="Q254" s="222"/>
      <c r="R254" s="222"/>
      <c r="S254" s="222"/>
      <c r="T254" s="223"/>
      <c r="U254" s="22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103</v>
      </c>
      <c r="AF254" s="212">
        <v>0</v>
      </c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>
      <c r="A255" s="213"/>
      <c r="B255" s="219"/>
      <c r="C255" s="264" t="s">
        <v>404</v>
      </c>
      <c r="D255" s="224"/>
      <c r="E255" s="229">
        <v>121.8229</v>
      </c>
      <c r="F255" s="232"/>
      <c r="G255" s="232"/>
      <c r="H255" s="232"/>
      <c r="I255" s="232"/>
      <c r="J255" s="232"/>
      <c r="K255" s="232"/>
      <c r="L255" s="232"/>
      <c r="M255" s="232"/>
      <c r="N255" s="222"/>
      <c r="O255" s="222"/>
      <c r="P255" s="222"/>
      <c r="Q255" s="222"/>
      <c r="R255" s="222"/>
      <c r="S255" s="222"/>
      <c r="T255" s="223"/>
      <c r="U255" s="222"/>
      <c r="V255" s="212"/>
      <c r="W255" s="212"/>
      <c r="X255" s="212"/>
      <c r="Y255" s="212"/>
      <c r="Z255" s="212"/>
      <c r="AA255" s="212"/>
      <c r="AB255" s="212"/>
      <c r="AC255" s="212"/>
      <c r="AD255" s="212"/>
      <c r="AE255" s="212" t="s">
        <v>103</v>
      </c>
      <c r="AF255" s="212">
        <v>0</v>
      </c>
      <c r="AG255" s="212"/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>
      <c r="A256" s="213">
        <v>97</v>
      </c>
      <c r="B256" s="219" t="s">
        <v>405</v>
      </c>
      <c r="C256" s="263" t="s">
        <v>406</v>
      </c>
      <c r="D256" s="221" t="s">
        <v>197</v>
      </c>
      <c r="E256" s="228">
        <v>506.14785999999998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22">
        <v>0</v>
      </c>
      <c r="O256" s="222">
        <f>ROUND(E256*N256,5)</f>
        <v>0</v>
      </c>
      <c r="P256" s="222">
        <v>0</v>
      </c>
      <c r="Q256" s="222">
        <f>ROUND(E256*P256,5)</f>
        <v>0</v>
      </c>
      <c r="R256" s="222"/>
      <c r="S256" s="222"/>
      <c r="T256" s="223">
        <v>0</v>
      </c>
      <c r="U256" s="222">
        <f>ROUND(E256*T256,2)</f>
        <v>0</v>
      </c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110</v>
      </c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>
      <c r="A257" s="213"/>
      <c r="B257" s="219"/>
      <c r="C257" s="264" t="s">
        <v>407</v>
      </c>
      <c r="D257" s="224"/>
      <c r="E257" s="229">
        <v>262.50205999999997</v>
      </c>
      <c r="F257" s="232"/>
      <c r="G257" s="232"/>
      <c r="H257" s="232"/>
      <c r="I257" s="232"/>
      <c r="J257" s="232"/>
      <c r="K257" s="232"/>
      <c r="L257" s="232"/>
      <c r="M257" s="232"/>
      <c r="N257" s="222"/>
      <c r="O257" s="222"/>
      <c r="P257" s="222"/>
      <c r="Q257" s="222"/>
      <c r="R257" s="222"/>
      <c r="S257" s="222"/>
      <c r="T257" s="223"/>
      <c r="U257" s="22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103</v>
      </c>
      <c r="AF257" s="212">
        <v>0</v>
      </c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>
      <c r="A258" s="213"/>
      <c r="B258" s="219"/>
      <c r="C258" s="264" t="s">
        <v>408</v>
      </c>
      <c r="D258" s="224"/>
      <c r="E258" s="229">
        <v>243.64580000000001</v>
      </c>
      <c r="F258" s="232"/>
      <c r="G258" s="232"/>
      <c r="H258" s="232"/>
      <c r="I258" s="232"/>
      <c r="J258" s="232"/>
      <c r="K258" s="232"/>
      <c r="L258" s="232"/>
      <c r="M258" s="232"/>
      <c r="N258" s="222"/>
      <c r="O258" s="222"/>
      <c r="P258" s="222"/>
      <c r="Q258" s="222"/>
      <c r="R258" s="222"/>
      <c r="S258" s="222"/>
      <c r="T258" s="223"/>
      <c r="U258" s="22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103</v>
      </c>
      <c r="AF258" s="212">
        <v>0</v>
      </c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>
      <c r="A259" s="213">
        <v>98</v>
      </c>
      <c r="B259" s="219" t="s">
        <v>409</v>
      </c>
      <c r="C259" s="263" t="s">
        <v>410</v>
      </c>
      <c r="D259" s="221" t="s">
        <v>197</v>
      </c>
      <c r="E259" s="228">
        <v>36.910269999999997</v>
      </c>
      <c r="F259" s="231"/>
      <c r="G259" s="232">
        <f>ROUND(E259*F259,2)</f>
        <v>0</v>
      </c>
      <c r="H259" s="231"/>
      <c r="I259" s="232">
        <f>ROUND(E259*H259,2)</f>
        <v>0</v>
      </c>
      <c r="J259" s="231"/>
      <c r="K259" s="232">
        <f>ROUND(E259*J259,2)</f>
        <v>0</v>
      </c>
      <c r="L259" s="232">
        <v>21</v>
      </c>
      <c r="M259" s="232">
        <f>G259*(1+L259/100)</f>
        <v>0</v>
      </c>
      <c r="N259" s="222">
        <v>0</v>
      </c>
      <c r="O259" s="222">
        <f>ROUND(E259*N259,5)</f>
        <v>0</v>
      </c>
      <c r="P259" s="222">
        <v>0</v>
      </c>
      <c r="Q259" s="222">
        <f>ROUND(E259*P259,5)</f>
        <v>0</v>
      </c>
      <c r="R259" s="222"/>
      <c r="S259" s="222"/>
      <c r="T259" s="223">
        <v>0.21149999999999999</v>
      </c>
      <c r="U259" s="222">
        <f>ROUND(E259*T259,2)</f>
        <v>7.81</v>
      </c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110</v>
      </c>
      <c r="AF259" s="212"/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>
      <c r="A260" s="213"/>
      <c r="B260" s="219"/>
      <c r="C260" s="264" t="s">
        <v>411</v>
      </c>
      <c r="D260" s="224"/>
      <c r="E260" s="229">
        <v>22.5791</v>
      </c>
      <c r="F260" s="232"/>
      <c r="G260" s="232"/>
      <c r="H260" s="232"/>
      <c r="I260" s="232"/>
      <c r="J260" s="232"/>
      <c r="K260" s="232"/>
      <c r="L260" s="232"/>
      <c r="M260" s="232"/>
      <c r="N260" s="222"/>
      <c r="O260" s="222"/>
      <c r="P260" s="222"/>
      <c r="Q260" s="222"/>
      <c r="R260" s="222"/>
      <c r="S260" s="222"/>
      <c r="T260" s="223"/>
      <c r="U260" s="22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103</v>
      </c>
      <c r="AF260" s="212">
        <v>0</v>
      </c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>
      <c r="A261" s="213"/>
      <c r="B261" s="219"/>
      <c r="C261" s="264" t="s">
        <v>412</v>
      </c>
      <c r="D261" s="224"/>
      <c r="E261" s="229">
        <v>14.33117</v>
      </c>
      <c r="F261" s="232"/>
      <c r="G261" s="232"/>
      <c r="H261" s="232"/>
      <c r="I261" s="232"/>
      <c r="J261" s="232"/>
      <c r="K261" s="232"/>
      <c r="L261" s="232"/>
      <c r="M261" s="232"/>
      <c r="N261" s="222"/>
      <c r="O261" s="222"/>
      <c r="P261" s="222"/>
      <c r="Q261" s="222"/>
      <c r="R261" s="222"/>
      <c r="S261" s="222"/>
      <c r="T261" s="223"/>
      <c r="U261" s="22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103</v>
      </c>
      <c r="AF261" s="212">
        <v>0</v>
      </c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>
      <c r="A262" s="213">
        <v>99</v>
      </c>
      <c r="B262" s="219" t="s">
        <v>413</v>
      </c>
      <c r="C262" s="263" t="s">
        <v>414</v>
      </c>
      <c r="D262" s="221" t="s">
        <v>197</v>
      </c>
      <c r="E262" s="228">
        <v>22.5791</v>
      </c>
      <c r="F262" s="231"/>
      <c r="G262" s="232">
        <f>ROUND(E262*F262,2)</f>
        <v>0</v>
      </c>
      <c r="H262" s="231"/>
      <c r="I262" s="232">
        <f>ROUND(E262*H262,2)</f>
        <v>0</v>
      </c>
      <c r="J262" s="231"/>
      <c r="K262" s="232">
        <f>ROUND(E262*J262,2)</f>
        <v>0</v>
      </c>
      <c r="L262" s="232">
        <v>21</v>
      </c>
      <c r="M262" s="232">
        <f>G262*(1+L262/100)</f>
        <v>0</v>
      </c>
      <c r="N262" s="222">
        <v>0</v>
      </c>
      <c r="O262" s="222">
        <f>ROUND(E262*N262,5)</f>
        <v>0</v>
      </c>
      <c r="P262" s="222">
        <v>0</v>
      </c>
      <c r="Q262" s="222">
        <f>ROUND(E262*P262,5)</f>
        <v>0</v>
      </c>
      <c r="R262" s="222"/>
      <c r="S262" s="222"/>
      <c r="T262" s="223">
        <v>0.77339999999999998</v>
      </c>
      <c r="U262" s="222">
        <f>ROUND(E262*T262,2)</f>
        <v>17.46</v>
      </c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110</v>
      </c>
      <c r="AF262" s="212"/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>
      <c r="A263" s="213"/>
      <c r="B263" s="219"/>
      <c r="C263" s="264" t="s">
        <v>415</v>
      </c>
      <c r="D263" s="224"/>
      <c r="E263" s="229">
        <v>22.5791</v>
      </c>
      <c r="F263" s="232"/>
      <c r="G263" s="232"/>
      <c r="H263" s="232"/>
      <c r="I263" s="232"/>
      <c r="J263" s="232"/>
      <c r="K263" s="232"/>
      <c r="L263" s="232"/>
      <c r="M263" s="232"/>
      <c r="N263" s="222"/>
      <c r="O263" s="222"/>
      <c r="P263" s="222"/>
      <c r="Q263" s="222"/>
      <c r="R263" s="222"/>
      <c r="S263" s="222"/>
      <c r="T263" s="223"/>
      <c r="U263" s="22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103</v>
      </c>
      <c r="AF263" s="212">
        <v>0</v>
      </c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>
      <c r="A264" s="214" t="s">
        <v>96</v>
      </c>
      <c r="B264" s="220" t="s">
        <v>69</v>
      </c>
      <c r="C264" s="265" t="s">
        <v>26</v>
      </c>
      <c r="D264" s="225"/>
      <c r="E264" s="230"/>
      <c r="F264" s="233"/>
      <c r="G264" s="233">
        <f>SUMIF(AE265:AE278,"&lt;&gt;NOR",G265:G278)</f>
        <v>0</v>
      </c>
      <c r="H264" s="233"/>
      <c r="I264" s="233">
        <f>SUM(I265:I278)</f>
        <v>0</v>
      </c>
      <c r="J264" s="233"/>
      <c r="K264" s="233">
        <f>SUM(K265:K278)</f>
        <v>0</v>
      </c>
      <c r="L264" s="233"/>
      <c r="M264" s="233">
        <f>SUM(M265:M278)</f>
        <v>0</v>
      </c>
      <c r="N264" s="226"/>
      <c r="O264" s="226">
        <f>SUM(O265:O278)</f>
        <v>0</v>
      </c>
      <c r="P264" s="226"/>
      <c r="Q264" s="226">
        <f>SUM(Q265:Q278)</f>
        <v>0</v>
      </c>
      <c r="R264" s="226"/>
      <c r="S264" s="226"/>
      <c r="T264" s="227"/>
      <c r="U264" s="226">
        <f>SUM(U265:U278)</f>
        <v>0</v>
      </c>
      <c r="AE264" t="s">
        <v>97</v>
      </c>
    </row>
    <row r="265" spans="1:60" outlineLevel="1">
      <c r="A265" s="213">
        <v>100</v>
      </c>
      <c r="B265" s="219" t="s">
        <v>416</v>
      </c>
      <c r="C265" s="263" t="s">
        <v>417</v>
      </c>
      <c r="D265" s="221" t="s">
        <v>418</v>
      </c>
      <c r="E265" s="228">
        <v>1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22">
        <v>0</v>
      </c>
      <c r="O265" s="222">
        <f>ROUND(E265*N265,5)</f>
        <v>0</v>
      </c>
      <c r="P265" s="222">
        <v>0</v>
      </c>
      <c r="Q265" s="222">
        <f>ROUND(E265*P265,5)</f>
        <v>0</v>
      </c>
      <c r="R265" s="222"/>
      <c r="S265" s="222"/>
      <c r="T265" s="223">
        <v>0</v>
      </c>
      <c r="U265" s="222">
        <f>ROUND(E265*T265,2)</f>
        <v>0</v>
      </c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 t="s">
        <v>110</v>
      </c>
      <c r="AF265" s="212"/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>
      <c r="A266" s="213">
        <v>101</v>
      </c>
      <c r="B266" s="219" t="s">
        <v>419</v>
      </c>
      <c r="C266" s="263" t="s">
        <v>420</v>
      </c>
      <c r="D266" s="221" t="s">
        <v>418</v>
      </c>
      <c r="E266" s="228">
        <v>1</v>
      </c>
      <c r="F266" s="231"/>
      <c r="G266" s="232">
        <f>ROUND(E266*F266,2)</f>
        <v>0</v>
      </c>
      <c r="H266" s="231"/>
      <c r="I266" s="232">
        <f>ROUND(E266*H266,2)</f>
        <v>0</v>
      </c>
      <c r="J266" s="231"/>
      <c r="K266" s="232">
        <f>ROUND(E266*J266,2)</f>
        <v>0</v>
      </c>
      <c r="L266" s="232">
        <v>21</v>
      </c>
      <c r="M266" s="232">
        <f>G266*(1+L266/100)</f>
        <v>0</v>
      </c>
      <c r="N266" s="222">
        <v>0</v>
      </c>
      <c r="O266" s="222">
        <f>ROUND(E266*N266,5)</f>
        <v>0</v>
      </c>
      <c r="P266" s="222">
        <v>0</v>
      </c>
      <c r="Q266" s="222">
        <f>ROUND(E266*P266,5)</f>
        <v>0</v>
      </c>
      <c r="R266" s="222"/>
      <c r="S266" s="222"/>
      <c r="T266" s="223">
        <v>0</v>
      </c>
      <c r="U266" s="222">
        <f>ROUND(E266*T266,2)</f>
        <v>0</v>
      </c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 t="s">
        <v>110</v>
      </c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>
      <c r="A267" s="213">
        <v>102</v>
      </c>
      <c r="B267" s="219" t="s">
        <v>421</v>
      </c>
      <c r="C267" s="263" t="s">
        <v>422</v>
      </c>
      <c r="D267" s="221" t="s">
        <v>418</v>
      </c>
      <c r="E267" s="228">
        <v>1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22">
        <v>0</v>
      </c>
      <c r="O267" s="222">
        <f>ROUND(E267*N267,5)</f>
        <v>0</v>
      </c>
      <c r="P267" s="222">
        <v>0</v>
      </c>
      <c r="Q267" s="222">
        <f>ROUND(E267*P267,5)</f>
        <v>0</v>
      </c>
      <c r="R267" s="222"/>
      <c r="S267" s="222"/>
      <c r="T267" s="223">
        <v>0</v>
      </c>
      <c r="U267" s="222">
        <f>ROUND(E267*T267,2)</f>
        <v>0</v>
      </c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110</v>
      </c>
      <c r="AF267" s="212"/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>
      <c r="A268" s="213"/>
      <c r="B268" s="219"/>
      <c r="C268" s="264" t="s">
        <v>423</v>
      </c>
      <c r="D268" s="224"/>
      <c r="E268" s="229">
        <v>1</v>
      </c>
      <c r="F268" s="232"/>
      <c r="G268" s="232"/>
      <c r="H268" s="232"/>
      <c r="I268" s="232"/>
      <c r="J268" s="232"/>
      <c r="K268" s="232"/>
      <c r="L268" s="232"/>
      <c r="M268" s="232"/>
      <c r="N268" s="222"/>
      <c r="O268" s="222"/>
      <c r="P268" s="222"/>
      <c r="Q268" s="222"/>
      <c r="R268" s="222"/>
      <c r="S268" s="222"/>
      <c r="T268" s="223"/>
      <c r="U268" s="22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103</v>
      </c>
      <c r="AF268" s="212">
        <v>0</v>
      </c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>
      <c r="A269" s="213">
        <v>103</v>
      </c>
      <c r="B269" s="219" t="s">
        <v>424</v>
      </c>
      <c r="C269" s="263" t="s">
        <v>425</v>
      </c>
      <c r="D269" s="221" t="s">
        <v>418</v>
      </c>
      <c r="E269" s="228">
        <v>1</v>
      </c>
      <c r="F269" s="231"/>
      <c r="G269" s="232">
        <f>ROUND(E269*F269,2)</f>
        <v>0</v>
      </c>
      <c r="H269" s="231"/>
      <c r="I269" s="232">
        <f>ROUND(E269*H269,2)</f>
        <v>0</v>
      </c>
      <c r="J269" s="231"/>
      <c r="K269" s="232">
        <f>ROUND(E269*J269,2)</f>
        <v>0</v>
      </c>
      <c r="L269" s="232">
        <v>21</v>
      </c>
      <c r="M269" s="232">
        <f>G269*(1+L269/100)</f>
        <v>0</v>
      </c>
      <c r="N269" s="222">
        <v>0</v>
      </c>
      <c r="O269" s="222">
        <f>ROUND(E269*N269,5)</f>
        <v>0</v>
      </c>
      <c r="P269" s="222">
        <v>0</v>
      </c>
      <c r="Q269" s="222">
        <f>ROUND(E269*P269,5)</f>
        <v>0</v>
      </c>
      <c r="R269" s="222"/>
      <c r="S269" s="222"/>
      <c r="T269" s="223">
        <v>0</v>
      </c>
      <c r="U269" s="222">
        <f>ROUND(E269*T269,2)</f>
        <v>0</v>
      </c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 t="s">
        <v>110</v>
      </c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>
      <c r="A270" s="213">
        <v>104</v>
      </c>
      <c r="B270" s="219" t="s">
        <v>426</v>
      </c>
      <c r="C270" s="263" t="s">
        <v>427</v>
      </c>
      <c r="D270" s="221" t="s">
        <v>418</v>
      </c>
      <c r="E270" s="228">
        <v>1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22">
        <v>0</v>
      </c>
      <c r="O270" s="222">
        <f>ROUND(E270*N270,5)</f>
        <v>0</v>
      </c>
      <c r="P270" s="222">
        <v>0</v>
      </c>
      <c r="Q270" s="222">
        <f>ROUND(E270*P270,5)</f>
        <v>0</v>
      </c>
      <c r="R270" s="222"/>
      <c r="S270" s="222"/>
      <c r="T270" s="223">
        <v>0</v>
      </c>
      <c r="U270" s="222">
        <f>ROUND(E270*T270,2)</f>
        <v>0</v>
      </c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 t="s">
        <v>110</v>
      </c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>
      <c r="A271" s="213"/>
      <c r="B271" s="219"/>
      <c r="C271" s="264" t="s">
        <v>428</v>
      </c>
      <c r="D271" s="224"/>
      <c r="E271" s="229">
        <v>1</v>
      </c>
      <c r="F271" s="232"/>
      <c r="G271" s="232"/>
      <c r="H271" s="232"/>
      <c r="I271" s="232"/>
      <c r="J271" s="232"/>
      <c r="K271" s="232"/>
      <c r="L271" s="232"/>
      <c r="M271" s="232"/>
      <c r="N271" s="222"/>
      <c r="O271" s="222"/>
      <c r="P271" s="222"/>
      <c r="Q271" s="222"/>
      <c r="R271" s="222"/>
      <c r="S271" s="222"/>
      <c r="T271" s="223"/>
      <c r="U271" s="22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103</v>
      </c>
      <c r="AF271" s="212">
        <v>0</v>
      </c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>
      <c r="A272" s="213">
        <v>105</v>
      </c>
      <c r="B272" s="219" t="s">
        <v>429</v>
      </c>
      <c r="C272" s="263" t="s">
        <v>430</v>
      </c>
      <c r="D272" s="221" t="s">
        <v>418</v>
      </c>
      <c r="E272" s="228">
        <v>1</v>
      </c>
      <c r="F272" s="231"/>
      <c r="G272" s="232">
        <f>ROUND(E272*F272,2)</f>
        <v>0</v>
      </c>
      <c r="H272" s="231"/>
      <c r="I272" s="232">
        <f>ROUND(E272*H272,2)</f>
        <v>0</v>
      </c>
      <c r="J272" s="231"/>
      <c r="K272" s="232">
        <f>ROUND(E272*J272,2)</f>
        <v>0</v>
      </c>
      <c r="L272" s="232">
        <v>21</v>
      </c>
      <c r="M272" s="232">
        <f>G272*(1+L272/100)</f>
        <v>0</v>
      </c>
      <c r="N272" s="222">
        <v>0</v>
      </c>
      <c r="O272" s="222">
        <f>ROUND(E272*N272,5)</f>
        <v>0</v>
      </c>
      <c r="P272" s="222">
        <v>0</v>
      </c>
      <c r="Q272" s="222">
        <f>ROUND(E272*P272,5)</f>
        <v>0</v>
      </c>
      <c r="R272" s="222"/>
      <c r="S272" s="222"/>
      <c r="T272" s="223">
        <v>0</v>
      </c>
      <c r="U272" s="222">
        <f>ROUND(E272*T272,2)</f>
        <v>0</v>
      </c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110</v>
      </c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ht="22.5" outlineLevel="1">
      <c r="A273" s="213"/>
      <c r="B273" s="219"/>
      <c r="C273" s="264" t="s">
        <v>431</v>
      </c>
      <c r="D273" s="224"/>
      <c r="E273" s="229">
        <v>1</v>
      </c>
      <c r="F273" s="232"/>
      <c r="G273" s="232"/>
      <c r="H273" s="232"/>
      <c r="I273" s="232"/>
      <c r="J273" s="232"/>
      <c r="K273" s="232"/>
      <c r="L273" s="232"/>
      <c r="M273" s="232"/>
      <c r="N273" s="222"/>
      <c r="O273" s="222"/>
      <c r="P273" s="222"/>
      <c r="Q273" s="222"/>
      <c r="R273" s="222"/>
      <c r="S273" s="222"/>
      <c r="T273" s="223"/>
      <c r="U273" s="22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 t="s">
        <v>103</v>
      </c>
      <c r="AF273" s="212">
        <v>0</v>
      </c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>
      <c r="A274" s="213">
        <v>106</v>
      </c>
      <c r="B274" s="219" t="s">
        <v>432</v>
      </c>
      <c r="C274" s="263" t="s">
        <v>433</v>
      </c>
      <c r="D274" s="221" t="s">
        <v>418</v>
      </c>
      <c r="E274" s="228">
        <v>1</v>
      </c>
      <c r="F274" s="231"/>
      <c r="G274" s="232">
        <f>ROUND(E274*F274,2)</f>
        <v>0</v>
      </c>
      <c r="H274" s="231"/>
      <c r="I274" s="232">
        <f>ROUND(E274*H274,2)</f>
        <v>0</v>
      </c>
      <c r="J274" s="231"/>
      <c r="K274" s="232">
        <f>ROUND(E274*J274,2)</f>
        <v>0</v>
      </c>
      <c r="L274" s="232">
        <v>21</v>
      </c>
      <c r="M274" s="232">
        <f>G274*(1+L274/100)</f>
        <v>0</v>
      </c>
      <c r="N274" s="222">
        <v>0</v>
      </c>
      <c r="O274" s="222">
        <f>ROUND(E274*N274,5)</f>
        <v>0</v>
      </c>
      <c r="P274" s="222">
        <v>0</v>
      </c>
      <c r="Q274" s="222">
        <f>ROUND(E274*P274,5)</f>
        <v>0</v>
      </c>
      <c r="R274" s="222"/>
      <c r="S274" s="222"/>
      <c r="T274" s="223">
        <v>0</v>
      </c>
      <c r="U274" s="222">
        <f>ROUND(E274*T274,2)</f>
        <v>0</v>
      </c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 t="s">
        <v>110</v>
      </c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>
      <c r="A275" s="213">
        <v>107</v>
      </c>
      <c r="B275" s="219" t="s">
        <v>434</v>
      </c>
      <c r="C275" s="263" t="s">
        <v>435</v>
      </c>
      <c r="D275" s="221" t="s">
        <v>418</v>
      </c>
      <c r="E275" s="228">
        <v>1</v>
      </c>
      <c r="F275" s="231"/>
      <c r="G275" s="232">
        <f>ROUND(E275*F275,2)</f>
        <v>0</v>
      </c>
      <c r="H275" s="231"/>
      <c r="I275" s="232">
        <f>ROUND(E275*H275,2)</f>
        <v>0</v>
      </c>
      <c r="J275" s="231"/>
      <c r="K275" s="232">
        <f>ROUND(E275*J275,2)</f>
        <v>0</v>
      </c>
      <c r="L275" s="232">
        <v>21</v>
      </c>
      <c r="M275" s="232">
        <f>G275*(1+L275/100)</f>
        <v>0</v>
      </c>
      <c r="N275" s="222">
        <v>0</v>
      </c>
      <c r="O275" s="222">
        <f>ROUND(E275*N275,5)</f>
        <v>0</v>
      </c>
      <c r="P275" s="222">
        <v>0</v>
      </c>
      <c r="Q275" s="222">
        <f>ROUND(E275*P275,5)</f>
        <v>0</v>
      </c>
      <c r="R275" s="222"/>
      <c r="S275" s="222"/>
      <c r="T275" s="223">
        <v>0</v>
      </c>
      <c r="U275" s="222">
        <f>ROUND(E275*T275,2)</f>
        <v>0</v>
      </c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110</v>
      </c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ht="22.5" outlineLevel="1">
      <c r="A276" s="213"/>
      <c r="B276" s="219"/>
      <c r="C276" s="264" t="s">
        <v>436</v>
      </c>
      <c r="D276" s="224"/>
      <c r="E276" s="229">
        <v>1</v>
      </c>
      <c r="F276" s="232"/>
      <c r="G276" s="232"/>
      <c r="H276" s="232"/>
      <c r="I276" s="232"/>
      <c r="J276" s="232"/>
      <c r="K276" s="232"/>
      <c r="L276" s="232"/>
      <c r="M276" s="232"/>
      <c r="N276" s="222"/>
      <c r="O276" s="222"/>
      <c r="P276" s="222"/>
      <c r="Q276" s="222"/>
      <c r="R276" s="222"/>
      <c r="S276" s="222"/>
      <c r="T276" s="223"/>
      <c r="U276" s="22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103</v>
      </c>
      <c r="AF276" s="212">
        <v>0</v>
      </c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>
      <c r="A277" s="213">
        <v>108</v>
      </c>
      <c r="B277" s="219" t="s">
        <v>437</v>
      </c>
      <c r="C277" s="263" t="s">
        <v>438</v>
      </c>
      <c r="D277" s="221" t="s">
        <v>418</v>
      </c>
      <c r="E277" s="228">
        <v>1</v>
      </c>
      <c r="F277" s="231"/>
      <c r="G277" s="232">
        <f>ROUND(E277*F277,2)</f>
        <v>0</v>
      </c>
      <c r="H277" s="231"/>
      <c r="I277" s="232">
        <f>ROUND(E277*H277,2)</f>
        <v>0</v>
      </c>
      <c r="J277" s="231"/>
      <c r="K277" s="232">
        <f>ROUND(E277*J277,2)</f>
        <v>0</v>
      </c>
      <c r="L277" s="232">
        <v>21</v>
      </c>
      <c r="M277" s="232">
        <f>G277*(1+L277/100)</f>
        <v>0</v>
      </c>
      <c r="N277" s="222">
        <v>0</v>
      </c>
      <c r="O277" s="222">
        <f>ROUND(E277*N277,5)</f>
        <v>0</v>
      </c>
      <c r="P277" s="222">
        <v>0</v>
      </c>
      <c r="Q277" s="222">
        <f>ROUND(E277*P277,5)</f>
        <v>0</v>
      </c>
      <c r="R277" s="222"/>
      <c r="S277" s="222"/>
      <c r="T277" s="223">
        <v>0</v>
      </c>
      <c r="U277" s="222">
        <f>ROUND(E277*T277,2)</f>
        <v>0</v>
      </c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 t="s">
        <v>110</v>
      </c>
      <c r="AF277" s="212"/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>
      <c r="A278" s="242"/>
      <c r="B278" s="243"/>
      <c r="C278" s="266" t="s">
        <v>439</v>
      </c>
      <c r="D278" s="244"/>
      <c r="E278" s="245">
        <v>1</v>
      </c>
      <c r="F278" s="246"/>
      <c r="G278" s="246"/>
      <c r="H278" s="246"/>
      <c r="I278" s="246"/>
      <c r="J278" s="246"/>
      <c r="K278" s="246"/>
      <c r="L278" s="246"/>
      <c r="M278" s="246"/>
      <c r="N278" s="247"/>
      <c r="O278" s="247"/>
      <c r="P278" s="247"/>
      <c r="Q278" s="247"/>
      <c r="R278" s="247"/>
      <c r="S278" s="247"/>
      <c r="T278" s="248"/>
      <c r="U278" s="247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 t="s">
        <v>103</v>
      </c>
      <c r="AF278" s="212">
        <v>0</v>
      </c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>
      <c r="A279" s="6"/>
      <c r="B279" s="7" t="s">
        <v>440</v>
      </c>
      <c r="C279" s="267" t="s">
        <v>440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AC279">
        <v>15</v>
      </c>
      <c r="AD279">
        <v>21</v>
      </c>
    </row>
    <row r="280" spans="1:60">
      <c r="A280" s="249"/>
      <c r="B280" s="250"/>
      <c r="C280" s="268" t="s">
        <v>440</v>
      </c>
      <c r="D280" s="251"/>
      <c r="E280" s="251"/>
      <c r="F280" s="251"/>
      <c r="G280" s="262">
        <f>G8+G72+G87+G107+G249+G252+G264</f>
        <v>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AC280">
        <f>SUMIF(L7:L278,AC279,G7:G278)</f>
        <v>0</v>
      </c>
      <c r="AD280">
        <f>SUMIF(L7:L278,AD279,G7:G278)</f>
        <v>0</v>
      </c>
      <c r="AE280" t="s">
        <v>441</v>
      </c>
    </row>
    <row r="281" spans="1:60">
      <c r="A281" s="6"/>
      <c r="B281" s="7" t="s">
        <v>440</v>
      </c>
      <c r="C281" s="267" t="s">
        <v>440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60">
      <c r="A282" s="6"/>
      <c r="B282" s="7" t="s">
        <v>440</v>
      </c>
      <c r="C282" s="267" t="s">
        <v>440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60">
      <c r="A283" s="252"/>
      <c r="B283" s="252"/>
      <c r="C283" s="269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60">
      <c r="A284" s="253"/>
      <c r="B284" s="254"/>
      <c r="C284" s="270"/>
      <c r="D284" s="254"/>
      <c r="E284" s="254"/>
      <c r="F284" s="254"/>
      <c r="G284" s="25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AE284" t="s">
        <v>442</v>
      </c>
    </row>
    <row r="285" spans="1:60">
      <c r="A285" s="256"/>
      <c r="B285" s="257"/>
      <c r="C285" s="271"/>
      <c r="D285" s="257"/>
      <c r="E285" s="257"/>
      <c r="F285" s="257"/>
      <c r="G285" s="25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60">
      <c r="A286" s="256"/>
      <c r="B286" s="257"/>
      <c r="C286" s="271"/>
      <c r="D286" s="257"/>
      <c r="E286" s="257"/>
      <c r="F286" s="257"/>
      <c r="G286" s="25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>
      <c r="A287" s="256"/>
      <c r="B287" s="257"/>
      <c r="C287" s="271"/>
      <c r="D287" s="257"/>
      <c r="E287" s="257"/>
      <c r="F287" s="257"/>
      <c r="G287" s="25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60">
      <c r="A288" s="259"/>
      <c r="B288" s="260"/>
      <c r="C288" s="272"/>
      <c r="D288" s="260"/>
      <c r="E288" s="260"/>
      <c r="F288" s="260"/>
      <c r="G288" s="26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31">
      <c r="A289" s="6"/>
      <c r="B289" s="7" t="s">
        <v>440</v>
      </c>
      <c r="C289" s="267" t="s">
        <v>440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31">
      <c r="C290" s="273"/>
      <c r="AE290" t="s">
        <v>443</v>
      </c>
    </row>
  </sheetData>
  <mergeCells count="6">
    <mergeCell ref="A1:G1"/>
    <mergeCell ref="C2:G2"/>
    <mergeCell ref="C3:G3"/>
    <mergeCell ref="C4:G4"/>
    <mergeCell ref="A283:C283"/>
    <mergeCell ref="A284:G28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Skala</dc:creator>
  <cp:lastModifiedBy>Josef Skala</cp:lastModifiedBy>
  <cp:lastPrinted>2014-02-28T09:52:57Z</cp:lastPrinted>
  <dcterms:created xsi:type="dcterms:W3CDTF">2009-04-08T07:15:50Z</dcterms:created>
  <dcterms:modified xsi:type="dcterms:W3CDTF">2021-09-26T09:16:00Z</dcterms:modified>
</cp:coreProperties>
</file>