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Pol'!$A$1:$U$290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/>
  <c r="I19" s="1"/>
  <c r="I52"/>
  <c r="I51"/>
  <c r="I50"/>
  <c r="I49"/>
  <c r="I48"/>
  <c r="I47"/>
  <c r="G39"/>
  <c r="G40" s="1"/>
  <c r="G25" s="1"/>
  <c r="G26" s="1"/>
  <c r="F39"/>
  <c r="G280" i="12"/>
  <c r="AC280"/>
  <c r="AD280"/>
  <c r="G8"/>
  <c r="G9"/>
  <c r="M9" s="1"/>
  <c r="I9"/>
  <c r="K9"/>
  <c r="O9"/>
  <c r="O8" s="1"/>
  <c r="Q9"/>
  <c r="Q8" s="1"/>
  <c r="U9"/>
  <c r="G11"/>
  <c r="M11" s="1"/>
  <c r="I11"/>
  <c r="K11"/>
  <c r="O11"/>
  <c r="Q11"/>
  <c r="U11"/>
  <c r="G13"/>
  <c r="I13"/>
  <c r="K13"/>
  <c r="M13"/>
  <c r="O13"/>
  <c r="Q13"/>
  <c r="U13"/>
  <c r="G15"/>
  <c r="I15"/>
  <c r="K15"/>
  <c r="K8" s="1"/>
  <c r="M15"/>
  <c r="O15"/>
  <c r="Q15"/>
  <c r="U15"/>
  <c r="G17"/>
  <c r="I17"/>
  <c r="I8" s="1"/>
  <c r="K17"/>
  <c r="M17"/>
  <c r="O17"/>
  <c r="Q17"/>
  <c r="U17"/>
  <c r="G19"/>
  <c r="M19" s="1"/>
  <c r="I19"/>
  <c r="K19"/>
  <c r="O19"/>
  <c r="Q19"/>
  <c r="U19"/>
  <c r="U8" s="1"/>
  <c r="G25"/>
  <c r="M25" s="1"/>
  <c r="I25"/>
  <c r="K25"/>
  <c r="O25"/>
  <c r="Q25"/>
  <c r="U25"/>
  <c r="G31"/>
  <c r="M31" s="1"/>
  <c r="I31"/>
  <c r="K31"/>
  <c r="O31"/>
  <c r="Q31"/>
  <c r="U31"/>
  <c r="G35"/>
  <c r="I35"/>
  <c r="K35"/>
  <c r="M35"/>
  <c r="O35"/>
  <c r="Q35"/>
  <c r="U35"/>
  <c r="G39"/>
  <c r="I39"/>
  <c r="K39"/>
  <c r="M39"/>
  <c r="O39"/>
  <c r="Q39"/>
  <c r="U39"/>
  <c r="G41"/>
  <c r="I41"/>
  <c r="K41"/>
  <c r="M41"/>
  <c r="O41"/>
  <c r="Q41"/>
  <c r="U41"/>
  <c r="G43"/>
  <c r="M43" s="1"/>
  <c r="I43"/>
  <c r="K43"/>
  <c r="O43"/>
  <c r="Q43"/>
  <c r="U43"/>
  <c r="G46"/>
  <c r="M46" s="1"/>
  <c r="I46"/>
  <c r="K46"/>
  <c r="O46"/>
  <c r="Q46"/>
  <c r="U46"/>
  <c r="G52"/>
  <c r="M52" s="1"/>
  <c r="I52"/>
  <c r="K52"/>
  <c r="O52"/>
  <c r="Q52"/>
  <c r="U52"/>
  <c r="G59"/>
  <c r="I59"/>
  <c r="K59"/>
  <c r="M59"/>
  <c r="O59"/>
  <c r="Q59"/>
  <c r="U59"/>
  <c r="G66"/>
  <c r="I66"/>
  <c r="K66"/>
  <c r="M66"/>
  <c r="O66"/>
  <c r="Q66"/>
  <c r="U66"/>
  <c r="I72"/>
  <c r="G73"/>
  <c r="G72" s="1"/>
  <c r="I73"/>
  <c r="K73"/>
  <c r="O73"/>
  <c r="Q73"/>
  <c r="Q72" s="1"/>
  <c r="U73"/>
  <c r="U72" s="1"/>
  <c r="G79"/>
  <c r="M79" s="1"/>
  <c r="I79"/>
  <c r="K79"/>
  <c r="O79"/>
  <c r="Q79"/>
  <c r="U79"/>
  <c r="G81"/>
  <c r="M81" s="1"/>
  <c r="I81"/>
  <c r="K81"/>
  <c r="O81"/>
  <c r="O72" s="1"/>
  <c r="Q81"/>
  <c r="U81"/>
  <c r="G83"/>
  <c r="I83"/>
  <c r="K83"/>
  <c r="M83"/>
  <c r="O83"/>
  <c r="Q83"/>
  <c r="U83"/>
  <c r="G85"/>
  <c r="I85"/>
  <c r="K85"/>
  <c r="K72" s="1"/>
  <c r="M85"/>
  <c r="O85"/>
  <c r="Q85"/>
  <c r="U85"/>
  <c r="G88"/>
  <c r="G87" s="1"/>
  <c r="I88"/>
  <c r="K88"/>
  <c r="O88"/>
  <c r="Q88"/>
  <c r="Q87" s="1"/>
  <c r="U88"/>
  <c r="U87" s="1"/>
  <c r="G93"/>
  <c r="M93" s="1"/>
  <c r="I93"/>
  <c r="K93"/>
  <c r="O93"/>
  <c r="Q93"/>
  <c r="U93"/>
  <c r="G95"/>
  <c r="M95" s="1"/>
  <c r="I95"/>
  <c r="K95"/>
  <c r="O95"/>
  <c r="O87" s="1"/>
  <c r="Q95"/>
  <c r="U95"/>
  <c r="G97"/>
  <c r="I97"/>
  <c r="K97"/>
  <c r="M97"/>
  <c r="O97"/>
  <c r="Q97"/>
  <c r="U97"/>
  <c r="G99"/>
  <c r="I99"/>
  <c r="K99"/>
  <c r="K87" s="1"/>
  <c r="M99"/>
  <c r="O99"/>
  <c r="Q99"/>
  <c r="U99"/>
  <c r="G101"/>
  <c r="I101"/>
  <c r="I87" s="1"/>
  <c r="K101"/>
  <c r="M101"/>
  <c r="O101"/>
  <c r="Q101"/>
  <c r="U101"/>
  <c r="G103"/>
  <c r="M103" s="1"/>
  <c r="I103"/>
  <c r="K103"/>
  <c r="O103"/>
  <c r="Q103"/>
  <c r="U103"/>
  <c r="G105"/>
  <c r="M105" s="1"/>
  <c r="I105"/>
  <c r="K105"/>
  <c r="O105"/>
  <c r="Q105"/>
  <c r="U105"/>
  <c r="G108"/>
  <c r="I108"/>
  <c r="K108"/>
  <c r="K107" s="1"/>
  <c r="M108"/>
  <c r="O108"/>
  <c r="Q108"/>
  <c r="U108"/>
  <c r="G110"/>
  <c r="I110"/>
  <c r="K110"/>
  <c r="M110"/>
  <c r="O110"/>
  <c r="Q110"/>
  <c r="U110"/>
  <c r="G112"/>
  <c r="I112"/>
  <c r="I107" s="1"/>
  <c r="K112"/>
  <c r="M112"/>
  <c r="O112"/>
  <c r="Q112"/>
  <c r="U112"/>
  <c r="G115"/>
  <c r="M115" s="1"/>
  <c r="I115"/>
  <c r="K115"/>
  <c r="O115"/>
  <c r="Q115"/>
  <c r="U115"/>
  <c r="U107" s="1"/>
  <c r="G118"/>
  <c r="M118" s="1"/>
  <c r="I118"/>
  <c r="K118"/>
  <c r="O118"/>
  <c r="Q118"/>
  <c r="Q107" s="1"/>
  <c r="U118"/>
  <c r="G121"/>
  <c r="M121" s="1"/>
  <c r="I121"/>
  <c r="K121"/>
  <c r="O121"/>
  <c r="O107" s="1"/>
  <c r="Q121"/>
  <c r="U121"/>
  <c r="G123"/>
  <c r="I123"/>
  <c r="K123"/>
  <c r="M123"/>
  <c r="O123"/>
  <c r="Q123"/>
  <c r="U123"/>
  <c r="G126"/>
  <c r="I126"/>
  <c r="K126"/>
  <c r="M126"/>
  <c r="O126"/>
  <c r="Q126"/>
  <c r="U126"/>
  <c r="G129"/>
  <c r="I129"/>
  <c r="K129"/>
  <c r="M129"/>
  <c r="O129"/>
  <c r="Q129"/>
  <c r="U129"/>
  <c r="G134"/>
  <c r="M134" s="1"/>
  <c r="I134"/>
  <c r="K134"/>
  <c r="O134"/>
  <c r="Q134"/>
  <c r="U134"/>
  <c r="G137"/>
  <c r="M137" s="1"/>
  <c r="I137"/>
  <c r="K137"/>
  <c r="O137"/>
  <c r="Q137"/>
  <c r="U137"/>
  <c r="G139"/>
  <c r="M139" s="1"/>
  <c r="I139"/>
  <c r="K139"/>
  <c r="O139"/>
  <c r="Q139"/>
  <c r="U139"/>
  <c r="G141"/>
  <c r="I141"/>
  <c r="K141"/>
  <c r="M141"/>
  <c r="O141"/>
  <c r="Q141"/>
  <c r="U141"/>
  <c r="G143"/>
  <c r="I143"/>
  <c r="K143"/>
  <c r="M143"/>
  <c r="O143"/>
  <c r="Q143"/>
  <c r="U143"/>
  <c r="G145"/>
  <c r="I145"/>
  <c r="K145"/>
  <c r="M145"/>
  <c r="O145"/>
  <c r="Q145"/>
  <c r="U145"/>
  <c r="G147"/>
  <c r="M147" s="1"/>
  <c r="I147"/>
  <c r="K147"/>
  <c r="O147"/>
  <c r="Q147"/>
  <c r="U147"/>
  <c r="G149"/>
  <c r="M149" s="1"/>
  <c r="I149"/>
  <c r="K149"/>
  <c r="O149"/>
  <c r="Q149"/>
  <c r="U149"/>
  <c r="G151"/>
  <c r="M151" s="1"/>
  <c r="I151"/>
  <c r="K151"/>
  <c r="O151"/>
  <c r="Q151"/>
  <c r="U151"/>
  <c r="G153"/>
  <c r="I153"/>
  <c r="K153"/>
  <c r="M153"/>
  <c r="O153"/>
  <c r="Q153"/>
  <c r="U153"/>
  <c r="G155"/>
  <c r="I155"/>
  <c r="K155"/>
  <c r="M155"/>
  <c r="O155"/>
  <c r="Q155"/>
  <c r="U155"/>
  <c r="G157"/>
  <c r="I157"/>
  <c r="K157"/>
  <c r="M157"/>
  <c r="O157"/>
  <c r="Q157"/>
  <c r="U157"/>
  <c r="G160"/>
  <c r="M160" s="1"/>
  <c r="I160"/>
  <c r="K160"/>
  <c r="O160"/>
  <c r="Q160"/>
  <c r="U160"/>
  <c r="G162"/>
  <c r="M162" s="1"/>
  <c r="I162"/>
  <c r="K162"/>
  <c r="O162"/>
  <c r="Q162"/>
  <c r="U162"/>
  <c r="G165"/>
  <c r="M165" s="1"/>
  <c r="I165"/>
  <c r="K165"/>
  <c r="O165"/>
  <c r="Q165"/>
  <c r="U165"/>
  <c r="G167"/>
  <c r="I167"/>
  <c r="K167"/>
  <c r="M167"/>
  <c r="O167"/>
  <c r="Q167"/>
  <c r="U167"/>
  <c r="G169"/>
  <c r="I169"/>
  <c r="K169"/>
  <c r="M169"/>
  <c r="O169"/>
  <c r="Q169"/>
  <c r="U169"/>
  <c r="G171"/>
  <c r="I171"/>
  <c r="K171"/>
  <c r="M171"/>
  <c r="O171"/>
  <c r="Q171"/>
  <c r="U171"/>
  <c r="G173"/>
  <c r="M173" s="1"/>
  <c r="I173"/>
  <c r="K173"/>
  <c r="O173"/>
  <c r="Q173"/>
  <c r="U173"/>
  <c r="G177"/>
  <c r="M177" s="1"/>
  <c r="I177"/>
  <c r="K177"/>
  <c r="O177"/>
  <c r="Q177"/>
  <c r="U177"/>
  <c r="G179"/>
  <c r="M179" s="1"/>
  <c r="I179"/>
  <c r="K179"/>
  <c r="O179"/>
  <c r="Q179"/>
  <c r="U179"/>
  <c r="G182"/>
  <c r="I182"/>
  <c r="K182"/>
  <c r="M182"/>
  <c r="O182"/>
  <c r="Q182"/>
  <c r="U182"/>
  <c r="G184"/>
  <c r="I184"/>
  <c r="K184"/>
  <c r="M184"/>
  <c r="O184"/>
  <c r="Q184"/>
  <c r="U184"/>
  <c r="G186"/>
  <c r="I186"/>
  <c r="K186"/>
  <c r="M186"/>
  <c r="O186"/>
  <c r="Q186"/>
  <c r="U186"/>
  <c r="G188"/>
  <c r="M188" s="1"/>
  <c r="I188"/>
  <c r="K188"/>
  <c r="O188"/>
  <c r="Q188"/>
  <c r="U188"/>
  <c r="G191"/>
  <c r="M191" s="1"/>
  <c r="I191"/>
  <c r="K191"/>
  <c r="O191"/>
  <c r="Q191"/>
  <c r="U191"/>
  <c r="G193"/>
  <c r="M193" s="1"/>
  <c r="I193"/>
  <c r="K193"/>
  <c r="O193"/>
  <c r="Q193"/>
  <c r="U193"/>
  <c r="G195"/>
  <c r="I195"/>
  <c r="K195"/>
  <c r="M195"/>
  <c r="O195"/>
  <c r="Q195"/>
  <c r="U195"/>
  <c r="G197"/>
  <c r="I197"/>
  <c r="K197"/>
  <c r="M197"/>
  <c r="O197"/>
  <c r="Q197"/>
  <c r="U197"/>
  <c r="G199"/>
  <c r="I199"/>
  <c r="K199"/>
  <c r="M199"/>
  <c r="O199"/>
  <c r="Q199"/>
  <c r="U199"/>
  <c r="G200"/>
  <c r="M200" s="1"/>
  <c r="I200"/>
  <c r="K200"/>
  <c r="O200"/>
  <c r="Q200"/>
  <c r="U200"/>
  <c r="G201"/>
  <c r="M201" s="1"/>
  <c r="I201"/>
  <c r="K201"/>
  <c r="O201"/>
  <c r="Q201"/>
  <c r="U201"/>
  <c r="G204"/>
  <c r="M204" s="1"/>
  <c r="I204"/>
  <c r="K204"/>
  <c r="O204"/>
  <c r="Q204"/>
  <c r="U204"/>
  <c r="G206"/>
  <c r="I206"/>
  <c r="K206"/>
  <c r="M206"/>
  <c r="O206"/>
  <c r="Q206"/>
  <c r="U206"/>
  <c r="G208"/>
  <c r="I208"/>
  <c r="K208"/>
  <c r="M208"/>
  <c r="O208"/>
  <c r="Q208"/>
  <c r="U208"/>
  <c r="G211"/>
  <c r="I211"/>
  <c r="K211"/>
  <c r="M211"/>
  <c r="O211"/>
  <c r="Q211"/>
  <c r="U211"/>
  <c r="G213"/>
  <c r="M213" s="1"/>
  <c r="I213"/>
  <c r="K213"/>
  <c r="O213"/>
  <c r="Q213"/>
  <c r="U213"/>
  <c r="G215"/>
  <c r="M215" s="1"/>
  <c r="I215"/>
  <c r="K215"/>
  <c r="O215"/>
  <c r="Q215"/>
  <c r="U215"/>
  <c r="G217"/>
  <c r="M217" s="1"/>
  <c r="I217"/>
  <c r="K217"/>
  <c r="O217"/>
  <c r="Q217"/>
  <c r="U217"/>
  <c r="G220"/>
  <c r="I220"/>
  <c r="K220"/>
  <c r="M220"/>
  <c r="O220"/>
  <c r="Q220"/>
  <c r="U220"/>
  <c r="G222"/>
  <c r="I222"/>
  <c r="K222"/>
  <c r="M222"/>
  <c r="O222"/>
  <c r="Q222"/>
  <c r="U222"/>
  <c r="G226"/>
  <c r="I226"/>
  <c r="K226"/>
  <c r="M226"/>
  <c r="O226"/>
  <c r="Q226"/>
  <c r="U226"/>
  <c r="G227"/>
  <c r="M227" s="1"/>
  <c r="I227"/>
  <c r="K227"/>
  <c r="O227"/>
  <c r="Q227"/>
  <c r="U227"/>
  <c r="G229"/>
  <c r="M229" s="1"/>
  <c r="I229"/>
  <c r="K229"/>
  <c r="O229"/>
  <c r="Q229"/>
  <c r="U229"/>
  <c r="G230"/>
  <c r="M230" s="1"/>
  <c r="I230"/>
  <c r="K230"/>
  <c r="O230"/>
  <c r="Q230"/>
  <c r="U230"/>
  <c r="G232"/>
  <c r="I232"/>
  <c r="K232"/>
  <c r="M232"/>
  <c r="O232"/>
  <c r="Q232"/>
  <c r="U232"/>
  <c r="G233"/>
  <c r="I233"/>
  <c r="K233"/>
  <c r="M233"/>
  <c r="O233"/>
  <c r="Q233"/>
  <c r="U233"/>
  <c r="G234"/>
  <c r="I234"/>
  <c r="K234"/>
  <c r="M234"/>
  <c r="O234"/>
  <c r="Q234"/>
  <c r="U234"/>
  <c r="G235"/>
  <c r="M235" s="1"/>
  <c r="I235"/>
  <c r="K235"/>
  <c r="O235"/>
  <c r="Q235"/>
  <c r="U235"/>
  <c r="G236"/>
  <c r="M236" s="1"/>
  <c r="I236"/>
  <c r="K236"/>
  <c r="O236"/>
  <c r="Q236"/>
  <c r="U236"/>
  <c r="G237"/>
  <c r="M237" s="1"/>
  <c r="I237"/>
  <c r="K237"/>
  <c r="O237"/>
  <c r="Q237"/>
  <c r="U237"/>
  <c r="G239"/>
  <c r="I239"/>
  <c r="K239"/>
  <c r="M239"/>
  <c r="O239"/>
  <c r="Q239"/>
  <c r="U239"/>
  <c r="G241"/>
  <c r="I241"/>
  <c r="K241"/>
  <c r="M241"/>
  <c r="O241"/>
  <c r="Q241"/>
  <c r="U241"/>
  <c r="G243"/>
  <c r="I243"/>
  <c r="K243"/>
  <c r="M243"/>
  <c r="O243"/>
  <c r="Q243"/>
  <c r="U243"/>
  <c r="G245"/>
  <c r="M245" s="1"/>
  <c r="I245"/>
  <c r="K245"/>
  <c r="O245"/>
  <c r="Q245"/>
  <c r="U245"/>
  <c r="G247"/>
  <c r="M247" s="1"/>
  <c r="I247"/>
  <c r="K247"/>
  <c r="O247"/>
  <c r="Q247"/>
  <c r="U247"/>
  <c r="G249"/>
  <c r="I249"/>
  <c r="O249"/>
  <c r="Q249"/>
  <c r="U249"/>
  <c r="G250"/>
  <c r="I250"/>
  <c r="K250"/>
  <c r="K249" s="1"/>
  <c r="M250"/>
  <c r="M249" s="1"/>
  <c r="O250"/>
  <c r="Q250"/>
  <c r="U250"/>
  <c r="K252"/>
  <c r="G253"/>
  <c r="G252" s="1"/>
  <c r="I253"/>
  <c r="I252" s="1"/>
  <c r="K253"/>
  <c r="M253"/>
  <c r="O253"/>
  <c r="Q253"/>
  <c r="U253"/>
  <c r="U252" s="1"/>
  <c r="G256"/>
  <c r="M256" s="1"/>
  <c r="I256"/>
  <c r="K256"/>
  <c r="O256"/>
  <c r="Q256"/>
  <c r="U256"/>
  <c r="G259"/>
  <c r="M259" s="1"/>
  <c r="I259"/>
  <c r="K259"/>
  <c r="O259"/>
  <c r="Q259"/>
  <c r="Q252" s="1"/>
  <c r="U259"/>
  <c r="G262"/>
  <c r="M262" s="1"/>
  <c r="I262"/>
  <c r="K262"/>
  <c r="O262"/>
  <c r="O252" s="1"/>
  <c r="Q262"/>
  <c r="U262"/>
  <c r="G265"/>
  <c r="I265"/>
  <c r="I264" s="1"/>
  <c r="K265"/>
  <c r="K264" s="1"/>
  <c r="M265"/>
  <c r="O265"/>
  <c r="Q265"/>
  <c r="U265"/>
  <c r="G266"/>
  <c r="I266"/>
  <c r="K266"/>
  <c r="M266"/>
  <c r="O266"/>
  <c r="Q266"/>
  <c r="U266"/>
  <c r="G267"/>
  <c r="M267" s="1"/>
  <c r="I267"/>
  <c r="K267"/>
  <c r="O267"/>
  <c r="Q267"/>
  <c r="U267"/>
  <c r="U264" s="1"/>
  <c r="G269"/>
  <c r="M269" s="1"/>
  <c r="I269"/>
  <c r="K269"/>
  <c r="O269"/>
  <c r="Q269"/>
  <c r="Q264" s="1"/>
  <c r="U269"/>
  <c r="G270"/>
  <c r="M270" s="1"/>
  <c r="I270"/>
  <c r="K270"/>
  <c r="O270"/>
  <c r="O264" s="1"/>
  <c r="Q270"/>
  <c r="U270"/>
  <c r="G272"/>
  <c r="I272"/>
  <c r="K272"/>
  <c r="M272"/>
  <c r="O272"/>
  <c r="Q272"/>
  <c r="U272"/>
  <c r="G274"/>
  <c r="I274"/>
  <c r="K274"/>
  <c r="M274"/>
  <c r="O274"/>
  <c r="Q274"/>
  <c r="U274"/>
  <c r="G275"/>
  <c r="I275"/>
  <c r="K275"/>
  <c r="M275"/>
  <c r="O275"/>
  <c r="Q275"/>
  <c r="U275"/>
  <c r="G277"/>
  <c r="M277" s="1"/>
  <c r="I277"/>
  <c r="K277"/>
  <c r="O277"/>
  <c r="Q277"/>
  <c r="U277"/>
  <c r="I20" i="1"/>
  <c r="I18"/>
  <c r="I17"/>
  <c r="G27"/>
  <c r="F40"/>
  <c r="G23" s="1"/>
  <c r="J28"/>
  <c r="J26"/>
  <c r="G38"/>
  <c r="F38"/>
  <c r="H32"/>
  <c r="J23"/>
  <c r="J24"/>
  <c r="J25"/>
  <c r="J27"/>
  <c r="E24"/>
  <c r="E26"/>
  <c r="I54" l="1"/>
  <c r="I16"/>
  <c r="I21" s="1"/>
  <c r="H39"/>
  <c r="I39" s="1"/>
  <c r="I40" s="1"/>
  <c r="J39" s="1"/>
  <c r="J40" s="1"/>
  <c r="G29"/>
  <c r="G24"/>
  <c r="G28"/>
  <c r="M107" i="12"/>
  <c r="M8"/>
  <c r="M252"/>
  <c r="M264"/>
  <c r="G264"/>
  <c r="M88"/>
  <c r="M87" s="1"/>
  <c r="M73"/>
  <c r="M72" s="1"/>
  <c r="G107"/>
  <c r="H40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<sst xmlns="http://schemas.openxmlformats.org/spreadsheetml/2006/main" count="912" uniqueCount="444">
  <si>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</si>
  <si>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</si>
  <si>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</si>
  <si>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</si>
  <si>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</si>
  <si>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</si>
  <si>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</si>
  <si>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</si>
  <si>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</si>
  <si>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</si>
  <si>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</si>
  <si>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</si>
  <si>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</si>
  <si>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</si>
  <si>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</si>
  <si>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</si>
  <si>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</si>
  <si>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</si>
  <si>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</si>
  <si>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</si>
  <si>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</si>
  <si>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</si>
  <si>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</si>
  <si>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</si>
  <si>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</si>
  <si>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</si>
  <si>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</si>
  <si>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</si>
  <si>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</si>
  <si>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</si>
  <si>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</si>
  <si>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</si>
  <si>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</si>
  <si>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</si>
  <si>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</si>
  <si>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</si>
  <si>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</si>
  <si>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</si>
  <si>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</si>
  <si>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</si>
  <si>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</si>
  <si>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</si>
  <si>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</si>
  <si>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Nový Dražejov</t>
  </si>
  <si>
    <t>Rozpočet:</t>
  </si>
  <si>
    <t>Misto</t>
  </si>
  <si>
    <t>Ing. Josef Skala, Ph.D.</t>
  </si>
  <si>
    <t>Kanalizace a vodovod lokality zahrádek Nový Dražejov-II.etapa</t>
  </si>
  <si>
    <t>Město Strakonice</t>
  </si>
  <si>
    <t>Velké náměstí 2</t>
  </si>
  <si>
    <t>Strakonice</t>
  </si>
  <si>
    <t>386 21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</si>
  <si>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</si>
  <si>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</si>
  <si>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</si>
  <si>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</si>
  <si>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</si>
  <si>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</si>
  <si>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</si>
  <si>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</si>
  <si>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</si>
  <si>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</si>
  <si>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</si>
  <si>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</si>
  <si>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</si>
  <si>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</si>
  <si>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</si>
  <si>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</si>
  <si>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</si>
  <si>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</si>
  <si>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</si>
  <si>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</si>
  <si>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</si>
  <si>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</si>
  <si>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</si>
  <si>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</si>
  <si>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</si>
  <si>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</si>
  <si>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</si>
  <si>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</si>
  <si>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</si>
  <si>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</si>
  <si>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</si>
  <si>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</si>
  <si>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</si>
  <si>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</si>
  <si>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</si>
  <si>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</si>
  <si>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</si>
  <si>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</si>
  <si>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</si>
  <si>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</si>
  <si>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</si>
  <si>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</si>
  <si>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</si>
  <si>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</si>
  <si>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</si>
  <si>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</si>
  <si>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121100002RAA</t>
  </si>
  <si>
    <t>Sejmutí ornice a uložení na deponii, zpětný přesun, rozprostření v tl. 20 cm</t>
  </si>
  <si>
    <t>m3</t>
  </si>
  <si>
    <t>POL2_0</t>
  </si>
  <si>
    <t>přeložení kanalizace, větev 1, část v travnatém terénu:50*0,8*0,20</t>
  </si>
  <si>
    <t>VV</t>
  </si>
  <si>
    <t>180400011RA0</t>
  </si>
  <si>
    <t>Založení trávníku lučního ve svahu s dodáním osiva</t>
  </si>
  <si>
    <t>m2</t>
  </si>
  <si>
    <t>50*0,8</t>
  </si>
  <si>
    <t>113108406R00</t>
  </si>
  <si>
    <t>Odstranění asfaltové vrstvy pl.nad 50 m2, tl. 6 cm</t>
  </si>
  <si>
    <t>POL1_0</t>
  </si>
  <si>
    <t>(8,3+3,0)*0,8</t>
  </si>
  <si>
    <t>113107222RAB</t>
  </si>
  <si>
    <t>Odstranění asfaltobetonové vozovky pl. nad 50 m2, včetně nakládání a odvozu na skládku do 1 km</t>
  </si>
  <si>
    <t>113107625R00</t>
  </si>
  <si>
    <t>Odstranění podkladu nad 50 m2,kam.drcené tl.25 cm</t>
  </si>
  <si>
    <t>132201212R00</t>
  </si>
  <si>
    <t>Hloubení rýh š.do 200 cm hor.3 do 1000m3,STROJNĚ</t>
  </si>
  <si>
    <t>rýha pro hlavní řad kanalizace:370,46*0,8+6*1,0</t>
  </si>
  <si>
    <t>přípojky kanalizace 17 ks:17*0,6*3*1,8</t>
  </si>
  <si>
    <t>rýha pro vodovod:55*1,64*0,8+(288-55)*1,64*0,5</t>
  </si>
  <si>
    <t>přípojka vodovodu 17 ks:17*0,5*3*1,46</t>
  </si>
  <si>
    <t>výkop pro přeložení stávající kanalizace:367,02*0,8+4*1,5</t>
  </si>
  <si>
    <t>132201219R00</t>
  </si>
  <si>
    <t>Přípl.za lepivost,hloubení rýh 200cm,hor.3,STROJNĚ</t>
  </si>
  <si>
    <t>120001101R00</t>
  </si>
  <si>
    <t>Příplatek za ztížení vykopávky v blízkosti vedení</t>
  </si>
  <si>
    <t>křížení voda, NN, 8%:(370,46*0,8+6*1,0+55*1,64*0,8+(288-55)*1,64*0,5)*0,08</t>
  </si>
  <si>
    <t>vykopání stávajícího potrubí PVC KG 300 bez poškození:(367,02*0,8+4*1,5)*0,2</t>
  </si>
  <si>
    <t>výkop u stávajícího vodovodního potrubí:3,0*1,7*0,8</t>
  </si>
  <si>
    <t>119001421R00</t>
  </si>
  <si>
    <t>Dočasné zajištění kabelů - do počtu 3 kabelů</t>
  </si>
  <si>
    <t>m</t>
  </si>
  <si>
    <t>vodovod DN80:3</t>
  </si>
  <si>
    <t>kabel NN:4*1,5</t>
  </si>
  <si>
    <t>stávající kanal. přípojky DN150:2*1,0</t>
  </si>
  <si>
    <t>151101301R00</t>
  </si>
  <si>
    <t>Rozepření stěn pažení - příložné -  hl. do 4 m</t>
  </si>
  <si>
    <t>146,0*1,3*2,2+167,49*0,8*2,4</t>
  </si>
  <si>
    <t>151101311R00</t>
  </si>
  <si>
    <t>Odstranění rozepření stěn - příložné - hl. do 4 m</t>
  </si>
  <si>
    <t>175100010RAA</t>
  </si>
  <si>
    <t>Obsyp potrubí prohozenou zeminou, dovoz zeminy ze vzdálenosti 50 m</t>
  </si>
  <si>
    <t>hlavní řad nové kanalizace, 20 cm nad potrubí:(0,8*233,90)*0,50-pi*0,16*0,16*(233,9-6*1,0)-6*pi*0,6*0,6*0,50</t>
  </si>
  <si>
    <t>hlavní řad přeložené kanalizace, 20 cm nad potrubí:(0,8*167,49)*0,50-pi*0,16*0,16*(167,49-6*1,0)-6*pi*0,6*0,6*0,50</t>
  </si>
  <si>
    <t>174101101R00</t>
  </si>
  <si>
    <t>Zásyp jam, rýh, šachet se zhutněním</t>
  </si>
  <si>
    <t>hlavní řad kanalizace:302,37-71,84-6*pi*0,6*0,6*(2-0,50)-233,9*0,8*0,1</t>
  </si>
  <si>
    <t>přípojky kanalizace 17 ks:17*0,6*3,0*(1,8-0,40)</t>
  </si>
  <si>
    <t>hlavní řad vodovodu:287,15*0,5*1,64-287,15*0,4*0,5</t>
  </si>
  <si>
    <t>přípojky vodovodu 17 ks:17*0,5*3,0*1,46</t>
  </si>
  <si>
    <t>přeložení kanalizace:299,62-50,62-3*pi*0,6*0,6*(2,4-0,50)-167,49*0,8*0,1</t>
  </si>
  <si>
    <t>167101101R00</t>
  </si>
  <si>
    <t>Nakládání výkopku z hor.1-4 v množství do 100 m3</t>
  </si>
  <si>
    <t>hlavní řad kanalizace (kolem potrubí prohozená zemina), pouze lože:233,90*(0,1)</t>
  </si>
  <si>
    <t>přípojky kanalizace 17 ks:17*0,6*3,0*0,4</t>
  </si>
  <si>
    <t>úprava komunikace ( nahrazení novým štěrkopískem):(45,93+233,90+167,49)*1,30*0,1</t>
  </si>
  <si>
    <t>hlavní řad vodovodu:(287,15-54,2)*0,5*0,4+54,2*0,8*0,4</t>
  </si>
  <si>
    <t>přípojky vodovodu 17 ks:17*0,5*0,3*3,0</t>
  </si>
  <si>
    <t>přeložená kanalizace (kolem potrubí prohozená zemina), pouze lože:167,49*0,1</t>
  </si>
  <si>
    <t>162701101RT6</t>
  </si>
  <si>
    <t>Vodorovné přemístění výkopku z hor.1-4 do 6000 m, nosnost 30 t</t>
  </si>
  <si>
    <t>181101102R00</t>
  </si>
  <si>
    <t>Úprava pláně v zářezech v hor. 1-4, se zhutněním</t>
  </si>
  <si>
    <t>hlavní řad kanalizace:233,9*0,8</t>
  </si>
  <si>
    <t>přípojky kanalizace 17 ks:17*0,6*3,0</t>
  </si>
  <si>
    <t>hlavní řad vodovodu:(287,15-54,20)*0,5+54,20*0,8</t>
  </si>
  <si>
    <t>přípojky vodovodu 17 ks:17*0,5*3,0</t>
  </si>
  <si>
    <t>přeložená kanalizace:167,49*0,8</t>
  </si>
  <si>
    <t>451573111R00</t>
  </si>
  <si>
    <t>Lože pod potrubí ze štěrkopísku do 63 mm</t>
  </si>
  <si>
    <t>hlavní řad kanalizace - lože:233,9*0,8*0,1</t>
  </si>
  <si>
    <t>přípojky kanalizace 17 ks - lože + zásyp:17*3,0*0,6*0,4-pi*0,08*0,08*(17*3)</t>
  </si>
  <si>
    <t>hlavní řad vodovodu - lože+zásyp:287,15*0,5*0,1-287,15*3,14*0,05*0,05</t>
  </si>
  <si>
    <t>přípojky vodovodu 17 ks - lože+zásyp:17*3,0*0,6*0,35</t>
  </si>
  <si>
    <t>přeložená kanalizace - lože:167,49*0,8*0,1</t>
  </si>
  <si>
    <t>452311131R00</t>
  </si>
  <si>
    <t>Desky podkladní pod potrubí z betonu C 12/15</t>
  </si>
  <si>
    <t>šachty:(6+3)*1,0*1,0*0,1</t>
  </si>
  <si>
    <t>899911114R00</t>
  </si>
  <si>
    <t>Osazení ocelových součástí kotevních do bet. bloků</t>
  </si>
  <si>
    <t>kg</t>
  </si>
  <si>
    <t>3x kotevní blok vodovodu:3*5</t>
  </si>
  <si>
    <t>452313141R00</t>
  </si>
  <si>
    <t>Bloky pro potrubí z betonu C 16/20</t>
  </si>
  <si>
    <t>3x blok kotevní vodovodu:3*0,5</t>
  </si>
  <si>
    <t>452353101R00</t>
  </si>
  <si>
    <t>Bednění bloků pod potrubí</t>
  </si>
  <si>
    <t>3*1,5</t>
  </si>
  <si>
    <t>564231111R00</t>
  </si>
  <si>
    <t>Podklad ze štěrkopísku po zhutnění tloušťky 10 cm</t>
  </si>
  <si>
    <t>úprava svrchní vrstvy komunikace po kanalizaci nové+přeložené:0,8*(233,90+167,49)</t>
  </si>
  <si>
    <t>přípojky kanalizace 17x:17*3,0*0,6</t>
  </si>
  <si>
    <t>úprava svrchní vrstvy komunikace po vodovodu:0,5*(287,15-54,2)+0,8*54,2</t>
  </si>
  <si>
    <t>přípojky vodovodu 17x:17*3,0*0,5</t>
  </si>
  <si>
    <t>566903111R00</t>
  </si>
  <si>
    <t>Vyspravení podkladu po překopech kam.hrubě drceným</t>
  </si>
  <si>
    <t>t</t>
  </si>
  <si>
    <t>uvedení zpevněné cyklostezky do původního stavu:(8,3+3,0)*0,8*0,15*1,6</t>
  </si>
  <si>
    <t>564871111R00</t>
  </si>
  <si>
    <t>Podklad ze štěrkodrti po zhutnění tloušťky 25 cm</t>
  </si>
  <si>
    <t>vyspravení cyklostezky:(8,3+3,0)*0,8</t>
  </si>
  <si>
    <t>564113315R00</t>
  </si>
  <si>
    <t>Podklad z asf.recyklátu fr.32-80 po zhutn.tl.15 cm</t>
  </si>
  <si>
    <t>565161111R00</t>
  </si>
  <si>
    <t>Podklad z obal kam.ACP 16+,ACP 22+,do 3 m,tl. 8 cm</t>
  </si>
  <si>
    <t>577131111R00</t>
  </si>
  <si>
    <t>Beton asfalt. ACO 11+ obrusný, š. do 3 m, tl. 4 cm</t>
  </si>
  <si>
    <t>573111113R00</t>
  </si>
  <si>
    <t>Postřik živičný infiltr.+ posyp, asfalt 1,5 kg/m2</t>
  </si>
  <si>
    <t>573191111R00</t>
  </si>
  <si>
    <t>Nátěr infiltrační kationaktivní emulzí 1kg/m2</t>
  </si>
  <si>
    <t>1142112atyp</t>
  </si>
  <si>
    <t>Demontáž betonových šachet 1,0 m, pro použití zpět</t>
  </si>
  <si>
    <t>demontáž poklopů, vyrovnávacích prstenců, přechodových skružích, rovných skružích, šachtová dna:3*2,4</t>
  </si>
  <si>
    <t>Odstranění PVC KG trub do DN 300 mm, ve výkopu</t>
  </si>
  <si>
    <t>demontáž stávajícího  PVC KG potrubí DN 300, větev 1:167,49</t>
  </si>
  <si>
    <t>894423111RT1</t>
  </si>
  <si>
    <t>Osazení betonových dílců šachet do 2,0 t, šachtová dna, na kroužek, do 2,0 t</t>
  </si>
  <si>
    <t>kus</t>
  </si>
  <si>
    <t>nové šachty:6</t>
  </si>
  <si>
    <t>stávající šachty:3</t>
  </si>
  <si>
    <t>894421111RT1</t>
  </si>
  <si>
    <t>Osazení betonových dílců šachet, skruže rovné, na kroužek, do 0,5 t</t>
  </si>
  <si>
    <t>přeložené šachty:3*2</t>
  </si>
  <si>
    <t>nové šachty:3</t>
  </si>
  <si>
    <t>894402211R00</t>
  </si>
  <si>
    <t>Osazení beton. skruží přechodových 60/100/70/9</t>
  </si>
  <si>
    <t>přeložené šachty:3</t>
  </si>
  <si>
    <t>894402311R00</t>
  </si>
  <si>
    <t>Osazení beton. skruží přechodových 29/100/80/9</t>
  </si>
  <si>
    <t>osazení přechodových stropních desek tl. 270 mm:3</t>
  </si>
  <si>
    <t>894403011R00</t>
  </si>
  <si>
    <t>Osazení betonových stropních dílců jakýchkoliv</t>
  </si>
  <si>
    <t>vyrovnávací prsteny- stávající šachty:3</t>
  </si>
  <si>
    <t>vyrovnávací prsteny - nové šachty:5</t>
  </si>
  <si>
    <t>899103111R00</t>
  </si>
  <si>
    <t>Osazení poklopu s rámem do 150 kg</t>
  </si>
  <si>
    <t>3x stáv. šachta:3</t>
  </si>
  <si>
    <t>6x nová šachta:6</t>
  </si>
  <si>
    <t>5922405304R</t>
  </si>
  <si>
    <t>Dno šachty SU-M 1000x785 DN 300 BB</t>
  </si>
  <si>
    <t>POL3_0</t>
  </si>
  <si>
    <t>RŠ4  0°/180°:1</t>
  </si>
  <si>
    <t>RŠ5  0°/162°:1</t>
  </si>
  <si>
    <t>RŠ6 0°/196°:1</t>
  </si>
  <si>
    <t>RŠ7 0°/180°:1</t>
  </si>
  <si>
    <t>5922405303R</t>
  </si>
  <si>
    <t>Dno šachty SU-M 1000x685 DN 250 BB</t>
  </si>
  <si>
    <t>RŠ8  0°/180°:1</t>
  </si>
  <si>
    <t>RŠ   0°/90°:1</t>
  </si>
  <si>
    <t>59224150R</t>
  </si>
  <si>
    <t>Skruž TBS-Q 1000/250/120 SP</t>
  </si>
  <si>
    <t>2</t>
  </si>
  <si>
    <t>59224152R</t>
  </si>
  <si>
    <t>Skruž TBS-Q 1000/500/120/SP</t>
  </si>
  <si>
    <t>5922405395R</t>
  </si>
  <si>
    <t>Skruž přechodová SH-M 1000/625 x 670 PS+K/DEHA</t>
  </si>
  <si>
    <t>3</t>
  </si>
  <si>
    <t>59224130R</t>
  </si>
  <si>
    <t>Deska přechodová AP-M 1000/625x270 ZE</t>
  </si>
  <si>
    <t>59224010R</t>
  </si>
  <si>
    <t>Prstenec ke krytu šachty AR 625x40 62,5x4x10 cm</t>
  </si>
  <si>
    <t>59224011R</t>
  </si>
  <si>
    <t>Prstenec ke krytu šachty AR 625x60   62,5x6x10 cm</t>
  </si>
  <si>
    <t>59224012R</t>
  </si>
  <si>
    <t>Prstenec ke krytu šachty AR 625x80   62,5x8x10 cm</t>
  </si>
  <si>
    <t>59224013R</t>
  </si>
  <si>
    <t>Prstenec ke krytu šachty AR 625x100  62,5x10x10 cm</t>
  </si>
  <si>
    <t>592238672R</t>
  </si>
  <si>
    <t>TBV-Q 450/160-D betonový rám poklopu D400</t>
  </si>
  <si>
    <t>6</t>
  </si>
  <si>
    <t>592238673R</t>
  </si>
  <si>
    <t>TBV-Q 550/100-B betonové víko poklopu B125</t>
  </si>
  <si>
    <t>871373121R00</t>
  </si>
  <si>
    <t>Montáž trub z plastu, gumový kroužek, DN 300</t>
  </si>
  <si>
    <t>hlavní řad- nová kanalizace:233,9-6*1,0</t>
  </si>
  <si>
    <t>hlavní řad - přeložená kanalizace:167,49-3*1,0</t>
  </si>
  <si>
    <t>871313121RT2</t>
  </si>
  <si>
    <t>Montáž trub z plastu, gumový kroužek, DN 150, včetně dodávky trub PVC hrdlových 160x4,0x5000</t>
  </si>
  <si>
    <t>přípojky 17 ks:17*3,0</t>
  </si>
  <si>
    <t>892581111R00</t>
  </si>
  <si>
    <t>Zkouška těsnosti kanalizace DN do 300, vodou</t>
  </si>
  <si>
    <t>hlavní řad:233,9+167,49</t>
  </si>
  <si>
    <t>přípojky:17*3,0</t>
  </si>
  <si>
    <t>286568197R</t>
  </si>
  <si>
    <t>Přechodka X-STREAM hrdlo/KG čep PP DN 300/315 mm</t>
  </si>
  <si>
    <t>napojení nové kanalizace PP na upravenou PVC KG:1</t>
  </si>
  <si>
    <t>286142621R</t>
  </si>
  <si>
    <t>Trubka kanalizační ULTRA-RIB 2 SN 10 300x6000 mm, žebrovaná, PP, červeno-hnědá</t>
  </si>
  <si>
    <t>25</t>
  </si>
  <si>
    <t>2861425011R</t>
  </si>
  <si>
    <t>Trubka kanalizační ULTRA-RIB 2 SN 12  250x6000 mm, žebrovaná, PP, modrá</t>
  </si>
  <si>
    <t>15</t>
  </si>
  <si>
    <t>28656363R</t>
  </si>
  <si>
    <t>Spojka kanalizační dvouhrdlá ULTRA-RIB 2 DN 300 mm</t>
  </si>
  <si>
    <t>877373121R00</t>
  </si>
  <si>
    <t>Montáž tvarovek odboč. plast. gum. kroužek DN 300</t>
  </si>
  <si>
    <t>odbočka 300/150:10</t>
  </si>
  <si>
    <t>odbočka 250/150:7</t>
  </si>
  <si>
    <t>odbočka 300/150 - přeložená kanalizace:1</t>
  </si>
  <si>
    <t>28656324R</t>
  </si>
  <si>
    <t>Odbočka kanalizační na KG ULTRA-RIB2 DN300/150/45°</t>
  </si>
  <si>
    <t>10</t>
  </si>
  <si>
    <t>28656323R</t>
  </si>
  <si>
    <t>Odbočka kanalizační na KG ULTRA-RIB2 DN250/150/45°</t>
  </si>
  <si>
    <t>přípojky:6</t>
  </si>
  <si>
    <t>uliční vpusť:1</t>
  </si>
  <si>
    <t>877313126R00</t>
  </si>
  <si>
    <t>Montáž víčka nebo zátky plast. gum. kroužek DN 150</t>
  </si>
  <si>
    <t>17</t>
  </si>
  <si>
    <t>28651792R</t>
  </si>
  <si>
    <t>Záslepka kanalizační KGK D 160 L 42 mm PVC</t>
  </si>
  <si>
    <t>895941311RT2</t>
  </si>
  <si>
    <t>Zřízení vpusti uliční z dílců typ UVB - 50, včetně dodávky dílců pro uliční vpusti TBV</t>
  </si>
  <si>
    <t>899711122R00</t>
  </si>
  <si>
    <t>Fólie výstražná z PVC šedá, šířka 30 cm</t>
  </si>
  <si>
    <t>nová kanalizace:233,9-6*1,0</t>
  </si>
  <si>
    <t>stávající kanalizace:167,49-3*1,0</t>
  </si>
  <si>
    <t>871241121R00</t>
  </si>
  <si>
    <t>Montáž potrubí polyetylenového ve výkopu d 90 mm</t>
  </si>
  <si>
    <t>287,15</t>
  </si>
  <si>
    <t>286134606R</t>
  </si>
  <si>
    <t>Trubka vodovodní PE RC Protect SDR 11  90x8,2 mm, PE 100 RC, PN 16, modrá</t>
  </si>
  <si>
    <t>287</t>
  </si>
  <si>
    <t>871161121R00</t>
  </si>
  <si>
    <t>Montáž trubek polyetylenových ve výkopu d 32 mm</t>
  </si>
  <si>
    <t>17x vodovodní přípojka:17*4,0</t>
  </si>
  <si>
    <t>286134601R</t>
  </si>
  <si>
    <t>Trubka vodovodní PE RC Protect SDR 11  32x2,9 mm, PE 100 RC, PN 16, modrá</t>
  </si>
  <si>
    <t>17x přípojka:17*4</t>
  </si>
  <si>
    <t>891247111R00</t>
  </si>
  <si>
    <t>Montáž hydrantů podzemních DN 80</t>
  </si>
  <si>
    <t>891241111R00</t>
  </si>
  <si>
    <t>Montáž vodovodních šoupátek ve výkopu DN 80</t>
  </si>
  <si>
    <t>899731114R00</t>
  </si>
  <si>
    <t>Vodič signalizační CYY 6 mm2</t>
  </si>
  <si>
    <t>hlavní řad:287,15</t>
  </si>
  <si>
    <t>přípojky 17X:17*3</t>
  </si>
  <si>
    <t>892241111R00</t>
  </si>
  <si>
    <t>Tlaková zkouška vodovodního potrubí DN 80</t>
  </si>
  <si>
    <t>892233111R00</t>
  </si>
  <si>
    <t>Desinfekce vodovodního potrubí DN 70</t>
  </si>
  <si>
    <t>899721112R00</t>
  </si>
  <si>
    <t>Fólie výstražná z PVC bílá, šířka 30 cm</t>
  </si>
  <si>
    <t>hlavní vodovod:287</t>
  </si>
  <si>
    <t>vodovodní přípojky:17*3</t>
  </si>
  <si>
    <t>899401111R00</t>
  </si>
  <si>
    <t>Osazení poklopů litinových ventilových</t>
  </si>
  <si>
    <t>891249111R00</t>
  </si>
  <si>
    <t>Montáž navrtávacích pasů DN 80</t>
  </si>
  <si>
    <t>891163111R00</t>
  </si>
  <si>
    <t>Montáž ventilů hlavních pro přípojky DN 25</t>
  </si>
  <si>
    <t>722219191R00</t>
  </si>
  <si>
    <t>Montáž souprav zemních</t>
  </si>
  <si>
    <t>přípojky:17</t>
  </si>
  <si>
    <t>šoupě DN80:1</t>
  </si>
  <si>
    <t>857701101R00</t>
  </si>
  <si>
    <t>Montáž tvarovek odbočných, tvárná litina DN 80</t>
  </si>
  <si>
    <t>"T" kus DN 80:2</t>
  </si>
  <si>
    <t>857242121R00</t>
  </si>
  <si>
    <t>Montáž tvarovek litin. jednoos.přír. výkop DN 80</t>
  </si>
  <si>
    <t>příruba/S2000:6</t>
  </si>
  <si>
    <t>příruba/příruba:4</t>
  </si>
  <si>
    <t>S2000/S200:1</t>
  </si>
  <si>
    <t>55259982R</t>
  </si>
  <si>
    <t xml:space="preserve">Koleno systém S2000, Q DN 80-90° </t>
  </si>
  <si>
    <t>55259730R</t>
  </si>
  <si>
    <t>Tvar. přír. s hrdlem Duktus EU DN 80 EWS, Lu 200 mm</t>
  </si>
  <si>
    <t>vsuvka u napojení na stáv. řad:1</t>
  </si>
  <si>
    <t>422737422R</t>
  </si>
  <si>
    <t>HAWLE hydrant podzemní MB1 K244  DN80/1,25m-voda</t>
  </si>
  <si>
    <t>552atyp 01</t>
  </si>
  <si>
    <t>Litinová tvarovka "T" 80/80, volná příruba</t>
  </si>
  <si>
    <t>koleno pod hydrant:2</t>
  </si>
  <si>
    <t>552atyp 02</t>
  </si>
  <si>
    <t>speciální příruba systém S2000 80/90, volná příruba</t>
  </si>
  <si>
    <t>552atyp 03</t>
  </si>
  <si>
    <t>přírubové šoupatko, příruba DN80</t>
  </si>
  <si>
    <t>552atyp 04</t>
  </si>
  <si>
    <t>teleskopická zemní souprava pro šoupátko DN80</t>
  </si>
  <si>
    <t>552atyp 05</t>
  </si>
  <si>
    <t>litinový šoupátkový poklop</t>
  </si>
  <si>
    <t>552atyp 06</t>
  </si>
  <si>
    <t>podkladová deska pro poklopy</t>
  </si>
  <si>
    <t>552atyp 07</t>
  </si>
  <si>
    <t>navrtávací pás HAKU, HDPE 90 5/4</t>
  </si>
  <si>
    <t>552atyp 08</t>
  </si>
  <si>
    <t>litinový rohový ventil 3130 DN25, vnější závit do, pasu, ISO hrdlo</t>
  </si>
  <si>
    <t>552atyp 09</t>
  </si>
  <si>
    <t>teleskopická zemní souprava 9601, RD 1,00-1,60</t>
  </si>
  <si>
    <t>552atyp 10</t>
  </si>
  <si>
    <t>samonivelační ventilový poklop 1650 KASI</t>
  </si>
  <si>
    <t>552atyp 11</t>
  </si>
  <si>
    <t>podkladní deska pro uliční poklop 3481</t>
  </si>
  <si>
    <t>850245121R00</t>
  </si>
  <si>
    <t>Výřez nebo výsek na potrubí litinovém DN 80</t>
  </si>
  <si>
    <t>Výřez na potrubí PE80 pro vysazení odbočky:1</t>
  </si>
  <si>
    <t>919735113R00</t>
  </si>
  <si>
    <t>Řezání stávajícího živičného krytu tl. 10 - 15 cm</t>
  </si>
  <si>
    <t>otevření výkopu v cyklostezce:8,3*2+3*2</t>
  </si>
  <si>
    <t>998222011R00</t>
  </si>
  <si>
    <t>Přesun hmot, pozemní komunikace, kryt z kameniva</t>
  </si>
  <si>
    <t>vodorovné konstrukce:131,25103</t>
  </si>
  <si>
    <t>komunikace:121,8229</t>
  </si>
  <si>
    <t>998222094R00</t>
  </si>
  <si>
    <t>Přesun hmot, komunikace z kameniva, příplatek 5 km</t>
  </si>
  <si>
    <t>10 km vodorovné konstrukce:2*131,25103</t>
  </si>
  <si>
    <t>10 km komunikace:2*121,8229</t>
  </si>
  <si>
    <t>998276101R00</t>
  </si>
  <si>
    <t>Přesun hmot, trubní vedení plastová, bet. šachty</t>
  </si>
  <si>
    <t>montáž - trubní vedení, šachty:22,57910</t>
  </si>
  <si>
    <t>demontáž - trubní vedení, šachty:14,33117</t>
  </si>
  <si>
    <t>998276118R00</t>
  </si>
  <si>
    <t>Přesun hmot, trubní vedení plastová, příplatek 5km</t>
  </si>
  <si>
    <t>5 km, montáž - trubní vedení, šachty:22,57910</t>
  </si>
  <si>
    <t>005121010R</t>
  </si>
  <si>
    <t>Vybudování zařízení staveniště</t>
  </si>
  <si>
    <t>Soubor</t>
  </si>
  <si>
    <t>005121020R</t>
  </si>
  <si>
    <t xml:space="preserve">Provoz zařízení staveniště </t>
  </si>
  <si>
    <t>005111021R</t>
  </si>
  <si>
    <t>Vytyčení inženýrských sítí</t>
  </si>
  <si>
    <t>vodovod, EL, sdělovací vedení:1</t>
  </si>
  <si>
    <t>005111020R</t>
  </si>
  <si>
    <t>Vytyčení stavby</t>
  </si>
  <si>
    <t>005241020R</t>
  </si>
  <si>
    <t xml:space="preserve">Geodetické zaměření skutečného provedení  </t>
  </si>
  <si>
    <t>6 šachet, 10 odboček:1</t>
  </si>
  <si>
    <t>005211030R</t>
  </si>
  <si>
    <t xml:space="preserve">Dočasná dopravní opatření </t>
  </si>
  <si>
    <t>značení dopravního omezení v řešené oblasti po dobu výstavby:1</t>
  </si>
  <si>
    <t>005121030R</t>
  </si>
  <si>
    <t>Odstranění zařízení staveniště</t>
  </si>
  <si>
    <t>005211010R</t>
  </si>
  <si>
    <t>Předání a převzetí staveniště</t>
  </si>
  <si>
    <t>doprava na místo, místní jednání, dokumentace k předání a převzetí staveniště-4 hodiny:1</t>
  </si>
  <si>
    <t>005241010R</t>
  </si>
  <si>
    <t xml:space="preserve">Dokumentace skutečného provedení </t>
  </si>
  <si>
    <t>2x paré dokumentace:1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</si>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</sst>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72" formatCode="#,##0.00000"/>
  </numFmts>
  <fonts count="18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2" fontId="16" fillId="0" borderId="33" xfId="0" applyNumberFormat="1" applyFont="1" applyBorder="1" applyAlignment="1">
      <alignment vertical="top" shrinkToFit="1"/>
    </xf>
    <xf numFmtId="172" fontId="17" fillId="0" borderId="33" xfId="0" applyNumberFormat="1" applyFont="1" applyBorder="1" applyAlignment="1">
      <alignment vertical="top" wrapText="1" shrinkToFit="1"/>
    </xf>
    <xf numFmtId="172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2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7" fillId="0" borderId="38" xfId="0" applyNumberFormat="1" applyFont="1" applyBorder="1" applyAlignment="1">
      <alignment vertical="top" wrapText="1" shrinkToFit="1"/>
    </xf>
    <xf numFmtId="172" fontId="17" fillId="0" borderId="39" xfId="0" applyNumberFormat="1" applyFont="1" applyBorder="1" applyAlignment="1">
      <alignment vertical="top" wrapText="1" shrinkToFit="1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7" t="s">
        <v>38</v>
      </c>
    </row>
    <row r="2" spans="1:7" ht="57.75" customHeight="1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7"/>
  <sheetViews>
    <sheetView showGridLines="0" topLeftCell="B36" zoomScaleNormal="100" zoomScaleSheetLayoutView="75" workbookViewId="0">
      <selection activeCell="L16" sqref="L16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>
      <c r="A2" s="4"/>
      <c r="B2" s="106" t="s">
        <v>40</v>
      </c>
      <c r="C2" s="107"/>
      <c r="D2" s="108" t="s">
        <v>47</v>
      </c>
      <c r="E2" s="109"/>
      <c r="F2" s="109"/>
      <c r="G2" s="109"/>
      <c r="H2" s="109"/>
      <c r="I2" s="109"/>
      <c r="J2" s="110"/>
      <c r="O2" s="2"/>
    </row>
    <row r="3" spans="1:15" ht="23.25" customHeight="1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>
      <c r="A5" s="4"/>
      <c r="B5" s="47" t="s">
        <v>21</v>
      </c>
      <c r="C5" s="5"/>
      <c r="D5" s="122" t="s">
        <v>48</v>
      </c>
      <c r="E5" s="26"/>
      <c r="F5" s="26"/>
      <c r="G5" s="26"/>
      <c r="H5" s="28" t="s">
        <v>33</v>
      </c>
      <c r="I5" s="122"/>
      <c r="J5" s="11"/>
    </row>
    <row r="6" spans="1:15" ht="15.75" customHeight="1">
      <c r="A6" s="4"/>
      <c r="B6" s="41"/>
      <c r="C6" s="26"/>
      <c r="D6" s="122" t="s">
        <v>49</v>
      </c>
      <c r="E6" s="26"/>
      <c r="F6" s="26"/>
      <c r="G6" s="26"/>
      <c r="H6" s="28" t="s">
        <v>34</v>
      </c>
      <c r="I6" s="122"/>
      <c r="J6" s="11"/>
    </row>
    <row r="7" spans="1:15" ht="15.75" customHeight="1">
      <c r="A7" s="4"/>
      <c r="B7" s="42"/>
      <c r="C7" s="123" t="s">
        <v>51</v>
      </c>
      <c r="D7" s="105" t="s">
        <v>50</v>
      </c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8"/>
      <c r="J11" s="11"/>
    </row>
    <row r="12" spans="1:15" ht="15.75" customHeight="1">
      <c r="A12" s="4"/>
      <c r="B12" s="41"/>
      <c r="C12" s="26"/>
      <c r="D12" s="125"/>
      <c r="E12" s="125"/>
      <c r="F12" s="125"/>
      <c r="G12" s="125"/>
      <c r="H12" s="28" t="s">
        <v>34</v>
      </c>
      <c r="I12" s="128"/>
      <c r="J12" s="11"/>
    </row>
    <row r="13" spans="1:15" ht="15.75" customHeight="1">
      <c r="A13" s="4"/>
      <c r="B13" s="42"/>
      <c r="C13" s="127"/>
      <c r="D13" s="126"/>
      <c r="E13" s="126"/>
      <c r="F13" s="126"/>
      <c r="G13" s="126"/>
      <c r="H13" s="29"/>
      <c r="I13" s="34"/>
      <c r="J13" s="51"/>
    </row>
    <row r="14" spans="1:15" ht="24" hidden="1" customHeight="1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>
      <c r="A16" s="193" t="s">
        <v>23</v>
      </c>
      <c r="B16" s="194" t="s">
        <v>23</v>
      </c>
      <c r="C16" s="58"/>
      <c r="D16" s="59"/>
      <c r="E16" s="83"/>
      <c r="F16" s="84"/>
      <c r="G16" s="83"/>
      <c r="H16" s="84"/>
      <c r="I16" s="83">
        <f>SUMIF(F47:F53,A16,I47:I53)+SUMIF(F47:F53,"PSU",I47:I53)</f>
        <v>0</v>
      </c>
      <c r="J16" s="93"/>
    </row>
    <row r="17" spans="1:10" ht="23.25" customHeight="1">
      <c r="A17" s="193" t="s">
        <v>24</v>
      </c>
      <c r="B17" s="194" t="s">
        <v>24</v>
      </c>
      <c r="C17" s="58"/>
      <c r="D17" s="59"/>
      <c r="E17" s="83"/>
      <c r="F17" s="84"/>
      <c r="G17" s="83"/>
      <c r="H17" s="84"/>
      <c r="I17" s="83">
        <f>SUMIF(F47:F53,A17,I47:I53)</f>
        <v>0</v>
      </c>
      <c r="J17" s="93"/>
    </row>
    <row r="18" spans="1:10" ht="23.25" customHeight="1">
      <c r="A18" s="193" t="s">
        <v>25</v>
      </c>
      <c r="B18" s="194" t="s">
        <v>25</v>
      </c>
      <c r="C18" s="58"/>
      <c r="D18" s="59"/>
      <c r="E18" s="83"/>
      <c r="F18" s="84"/>
      <c r="G18" s="83"/>
      <c r="H18" s="84"/>
      <c r="I18" s="83">
        <f>SUMIF(F47:F53,A18,I47:I53)</f>
        <v>0</v>
      </c>
      <c r="J18" s="93"/>
    </row>
    <row r="19" spans="1:10" ht="23.25" customHeight="1">
      <c r="A19" s="193" t="s">
        <v>69</v>
      </c>
      <c r="B19" s="194" t="s">
        <v>26</v>
      </c>
      <c r="C19" s="58"/>
      <c r="D19" s="59"/>
      <c r="E19" s="83"/>
      <c r="F19" s="84"/>
      <c r="G19" s="83"/>
      <c r="H19" s="84"/>
      <c r="I19" s="83">
        <f>SUMIF(F47:F53,A19,I47:I53)</f>
        <v>0</v>
      </c>
      <c r="J19" s="93"/>
    </row>
    <row r="20" spans="1:10" ht="23.25" customHeight="1">
      <c r="A20" s="193" t="s">
        <v>70</v>
      </c>
      <c r="B20" s="194" t="s">
        <v>27</v>
      </c>
      <c r="C20" s="58"/>
      <c r="D20" s="59"/>
      <c r="E20" s="83"/>
      <c r="F20" s="84"/>
      <c r="G20" s="83"/>
      <c r="H20" s="84"/>
      <c r="I20" s="83">
        <f>SUMIF(F47:F53,A20,I47:I53)</f>
        <v>0</v>
      </c>
      <c r="J20" s="93"/>
    </row>
    <row r="21" spans="1:10" ht="23.25" customHeight="1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54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44465</v>
      </c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10" ht="25.5" hidden="1" customHeight="1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10" ht="25.5" hidden="1" customHeight="1">
      <c r="A39" s="131">
        <v>1</v>
      </c>
      <c r="B39" s="137" t="s">
        <v>52</v>
      </c>
      <c r="C39" s="138" t="s">
        <v>47</v>
      </c>
      <c r="D39" s="139"/>
      <c r="E39" s="139"/>
      <c r="F39" s="147">
        <f>'Rozpočet Pol'!AC280</f>
        <v>0</v>
      </c>
      <c r="G39" s="148">
        <f>'Rozpočet Pol'!AD280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10" ht="25.5" hidden="1" customHeight="1">
      <c r="A40" s="131"/>
      <c r="B40" s="141" t="s">
        <v>53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4" spans="1:10" ht="15.75">
      <c r="B44" s="161" t="s">
        <v>55</v>
      </c>
    </row>
    <row r="46" spans="1:10" ht="25.5" customHeight="1">
      <c r="A46" s="162"/>
      <c r="B46" s="168" t="s">
        <v>16</v>
      </c>
      <c r="C46" s="168" t="s">
        <v>5</v>
      </c>
      <c r="D46" s="169"/>
      <c r="E46" s="169"/>
      <c r="F46" s="172" t="s">
        <v>56</v>
      </c>
      <c r="G46" s="172"/>
      <c r="H46" s="172"/>
      <c r="I46" s="173" t="s">
        <v>28</v>
      </c>
      <c r="J46" s="173"/>
    </row>
    <row r="47" spans="1:10" ht="25.5" customHeight="1">
      <c r="A47" s="163"/>
      <c r="B47" s="174" t="s">
        <v>57</v>
      </c>
      <c r="C47" s="175" t="s">
        <v>58</v>
      </c>
      <c r="D47" s="176"/>
      <c r="E47" s="176"/>
      <c r="F47" s="180" t="s">
        <v>23</v>
      </c>
      <c r="G47" s="181"/>
      <c r="H47" s="181"/>
      <c r="I47" s="182">
        <f>'Rozpočet Pol'!G8</f>
        <v>0</v>
      </c>
      <c r="J47" s="182"/>
    </row>
    <row r="48" spans="1:10" ht="25.5" customHeight="1">
      <c r="A48" s="163"/>
      <c r="B48" s="166" t="s">
        <v>59</v>
      </c>
      <c r="C48" s="165" t="s">
        <v>60</v>
      </c>
      <c r="D48" s="167"/>
      <c r="E48" s="167"/>
      <c r="F48" s="183" t="s">
        <v>23</v>
      </c>
      <c r="G48" s="184"/>
      <c r="H48" s="184"/>
      <c r="I48" s="185">
        <f>'Rozpočet Pol'!G72</f>
        <v>0</v>
      </c>
      <c r="J48" s="185"/>
    </row>
    <row r="49" spans="1:10" ht="25.5" customHeight="1">
      <c r="A49" s="163"/>
      <c r="B49" s="166" t="s">
        <v>61</v>
      </c>
      <c r="C49" s="165" t="s">
        <v>62</v>
      </c>
      <c r="D49" s="167"/>
      <c r="E49" s="167"/>
      <c r="F49" s="183" t="s">
        <v>23</v>
      </c>
      <c r="G49" s="184"/>
      <c r="H49" s="184"/>
      <c r="I49" s="185">
        <f>'Rozpočet Pol'!G87</f>
        <v>0</v>
      </c>
      <c r="J49" s="185"/>
    </row>
    <row r="50" spans="1:10" ht="25.5" customHeight="1">
      <c r="A50" s="163"/>
      <c r="B50" s="166" t="s">
        <v>63</v>
      </c>
      <c r="C50" s="165" t="s">
        <v>64</v>
      </c>
      <c r="D50" s="167"/>
      <c r="E50" s="167"/>
      <c r="F50" s="183" t="s">
        <v>23</v>
      </c>
      <c r="G50" s="184"/>
      <c r="H50" s="184"/>
      <c r="I50" s="185">
        <f>'Rozpočet Pol'!G107</f>
        <v>0</v>
      </c>
      <c r="J50" s="185"/>
    </row>
    <row r="51" spans="1:10" ht="25.5" customHeight="1">
      <c r="A51" s="163"/>
      <c r="B51" s="166" t="s">
        <v>65</v>
      </c>
      <c r="C51" s="165" t="s">
        <v>66</v>
      </c>
      <c r="D51" s="167"/>
      <c r="E51" s="167"/>
      <c r="F51" s="183" t="s">
        <v>23</v>
      </c>
      <c r="G51" s="184"/>
      <c r="H51" s="184"/>
      <c r="I51" s="185">
        <f>'Rozpočet Pol'!G249</f>
        <v>0</v>
      </c>
      <c r="J51" s="185"/>
    </row>
    <row r="52" spans="1:10" ht="25.5" customHeight="1">
      <c r="A52" s="163"/>
      <c r="B52" s="166" t="s">
        <v>67</v>
      </c>
      <c r="C52" s="165" t="s">
        <v>68</v>
      </c>
      <c r="D52" s="167"/>
      <c r="E52" s="167"/>
      <c r="F52" s="183" t="s">
        <v>23</v>
      </c>
      <c r="G52" s="184"/>
      <c r="H52" s="184"/>
      <c r="I52" s="185">
        <f>'Rozpočet Pol'!G252</f>
        <v>0</v>
      </c>
      <c r="J52" s="185"/>
    </row>
    <row r="53" spans="1:10" ht="25.5" customHeight="1">
      <c r="A53" s="163"/>
      <c r="B53" s="177" t="s">
        <v>69</v>
      </c>
      <c r="C53" s="178" t="s">
        <v>26</v>
      </c>
      <c r="D53" s="179"/>
      <c r="E53" s="179"/>
      <c r="F53" s="186" t="s">
        <v>69</v>
      </c>
      <c r="G53" s="187"/>
      <c r="H53" s="187"/>
      <c r="I53" s="188">
        <f>'Rozpočet Pol'!G264</f>
        <v>0</v>
      </c>
      <c r="J53" s="188"/>
    </row>
    <row r="54" spans="1:10" ht="25.5" customHeight="1">
      <c r="A54" s="164"/>
      <c r="B54" s="170" t="s">
        <v>1</v>
      </c>
      <c r="C54" s="170"/>
      <c r="D54" s="171"/>
      <c r="E54" s="171"/>
      <c r="F54" s="189"/>
      <c r="G54" s="190"/>
      <c r="H54" s="190"/>
      <c r="I54" s="191">
        <f>SUM(I47:I53)</f>
        <v>0</v>
      </c>
      <c r="J54" s="191"/>
    </row>
    <row r="55" spans="1:10">
      <c r="F55" s="192"/>
      <c r="G55" s="130"/>
      <c r="H55" s="192"/>
      <c r="I55" s="130"/>
      <c r="J55" s="130"/>
    </row>
    <row r="56" spans="1:10">
      <c r="F56" s="192"/>
      <c r="G56" s="130"/>
      <c r="H56" s="192"/>
      <c r="I56" s="130"/>
      <c r="J56" s="130"/>
    </row>
    <row r="57" spans="1:10">
      <c r="F57" s="192"/>
      <c r="G57" s="130"/>
      <c r="H57" s="192"/>
      <c r="I57" s="130"/>
      <c r="J57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I52:J52"/>
    <mergeCell ref="C52:E52"/>
    <mergeCell ref="I53:J53"/>
    <mergeCell ref="C53:E53"/>
    <mergeCell ref="I54:J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>
      <c r="A4" s="79" t="s">
        <v>8</v>
      </c>
      <c r="B4" s="78"/>
      <c r="C4" s="103"/>
      <c r="D4" s="103"/>
      <c r="E4" s="103"/>
      <c r="F4" s="103"/>
      <c r="G4" s="104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290"/>
  <sheetViews>
    <sheetView tabSelected="1" topLeftCell="A252" workbookViewId="0">
      <selection activeCell="Y285" sqref="Y285"/>
    </sheetView>
  </sheetViews>
  <sheetFormatPr defaultRowHeight="12.75" outlineLevelRow="1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>
      <c r="A1" s="195" t="s">
        <v>6</v>
      </c>
      <c r="B1" s="195"/>
      <c r="C1" s="195"/>
      <c r="D1" s="195"/>
      <c r="E1" s="195"/>
      <c r="F1" s="195"/>
      <c r="G1" s="195"/>
      <c r="AE1" t="s">
        <v>72</v>
      </c>
    </row>
    <row r="2" spans="1:60" ht="24.95" customHeight="1">
      <c r="A2" s="202" t="s">
        <v>71</v>
      </c>
      <c r="B2" s="196"/>
      <c r="C2" s="197" t="s">
        <v>47</v>
      </c>
      <c r="D2" s="198"/>
      <c r="E2" s="198"/>
      <c r="F2" s="198"/>
      <c r="G2" s="204"/>
      <c r="AE2" t="s">
        <v>73</v>
      </c>
    </row>
    <row r="3" spans="1:60" ht="24.95" customHeight="1">
      <c r="A3" s="203" t="s">
        <v>7</v>
      </c>
      <c r="B3" s="201"/>
      <c r="C3" s="199" t="s">
        <v>43</v>
      </c>
      <c r="D3" s="200"/>
      <c r="E3" s="200"/>
      <c r="F3" s="200"/>
      <c r="G3" s="205"/>
      <c r="AE3" t="s">
        <v>74</v>
      </c>
    </row>
    <row r="4" spans="1:60" ht="24.95" hidden="1" customHeight="1">
      <c r="A4" s="203" t="s">
        <v>8</v>
      </c>
      <c r="B4" s="201"/>
      <c r="C4" s="199"/>
      <c r="D4" s="200"/>
      <c r="E4" s="200"/>
      <c r="F4" s="200"/>
      <c r="G4" s="205"/>
      <c r="AE4" t="s">
        <v>75</v>
      </c>
    </row>
    <row r="5" spans="1:60" hidden="1">
      <c r="A5" s="206" t="s">
        <v>76</v>
      </c>
      <c r="B5" s="207"/>
      <c r="C5" s="208"/>
      <c r="D5" s="209"/>
      <c r="E5" s="209"/>
      <c r="F5" s="209"/>
      <c r="G5" s="210"/>
      <c r="AE5" t="s">
        <v>77</v>
      </c>
    </row>
    <row r="7" spans="1:60" ht="38.25">
      <c r="A7" s="215" t="s">
        <v>78</v>
      </c>
      <c r="B7" s="216" t="s">
        <v>79</v>
      </c>
      <c r="C7" s="216" t="s">
        <v>80</v>
      </c>
      <c r="D7" s="215" t="s">
        <v>81</v>
      </c>
      <c r="E7" s="215" t="s">
        <v>82</v>
      </c>
      <c r="F7" s="211" t="s">
        <v>83</v>
      </c>
      <c r="G7" s="234" t="s">
        <v>28</v>
      </c>
      <c r="H7" s="235" t="s">
        <v>29</v>
      </c>
      <c r="I7" s="235" t="s">
        <v>84</v>
      </c>
      <c r="J7" s="235" t="s">
        <v>30</v>
      </c>
      <c r="K7" s="235" t="s">
        <v>85</v>
      </c>
      <c r="L7" s="235" t="s">
        <v>86</v>
      </c>
      <c r="M7" s="235" t="s">
        <v>87</v>
      </c>
      <c r="N7" s="235" t="s">
        <v>88</v>
      </c>
      <c r="O7" s="235" t="s">
        <v>89</v>
      </c>
      <c r="P7" s="235" t="s">
        <v>90</v>
      </c>
      <c r="Q7" s="235" t="s">
        <v>91</v>
      </c>
      <c r="R7" s="235" t="s">
        <v>92</v>
      </c>
      <c r="S7" s="235" t="s">
        <v>93</v>
      </c>
      <c r="T7" s="235" t="s">
        <v>94</v>
      </c>
      <c r="U7" s="218" t="s">
        <v>95</v>
      </c>
    </row>
    <row r="8" spans="1:60">
      <c r="A8" s="236" t="s">
        <v>96</v>
      </c>
      <c r="B8" s="237" t="s">
        <v>57</v>
      </c>
      <c r="C8" s="238" t="s">
        <v>58</v>
      </c>
      <c r="D8" s="239"/>
      <c r="E8" s="240"/>
      <c r="F8" s="241"/>
      <c r="G8" s="241">
        <f>SUMIF(AE9:AE71,"&lt;&gt;NOR",G9:G71)</f>
        <v>0</v>
      </c>
      <c r="H8" s="241"/>
      <c r="I8" s="241">
        <f>SUM(I9:I71)</f>
        <v>0</v>
      </c>
      <c r="J8" s="241"/>
      <c r="K8" s="241">
        <f>SUM(K9:K71)</f>
        <v>0</v>
      </c>
      <c r="L8" s="241"/>
      <c r="M8" s="241">
        <f>SUM(M9:M71)</f>
        <v>0</v>
      </c>
      <c r="N8" s="217"/>
      <c r="O8" s="217">
        <f>SUM(O9:O71)</f>
        <v>0.61377999999999999</v>
      </c>
      <c r="P8" s="217"/>
      <c r="Q8" s="217">
        <f>SUM(Q9:Q71)</f>
        <v>14.305890000000002</v>
      </c>
      <c r="R8" s="217"/>
      <c r="S8" s="217"/>
      <c r="T8" s="236"/>
      <c r="U8" s="217">
        <f>SUM(U9:U71)</f>
        <v>1134.69</v>
      </c>
      <c r="AE8" t="s">
        <v>97</v>
      </c>
    </row>
    <row r="9" spans="1:60" ht="22.5" outlineLevel="1">
      <c r="A9" s="213">
        <v>1</v>
      </c>
      <c r="B9" s="219" t="s">
        <v>98</v>
      </c>
      <c r="C9" s="263" t="s">
        <v>99</v>
      </c>
      <c r="D9" s="221" t="s">
        <v>100</v>
      </c>
      <c r="E9" s="228">
        <v>8</v>
      </c>
      <c r="F9" s="231"/>
      <c r="G9" s="232">
        <f>ROUND(E9*F9,2)</f>
        <v>0</v>
      </c>
      <c r="H9" s="231"/>
      <c r="I9" s="232">
        <f>ROUND(E9*H9,2)</f>
        <v>0</v>
      </c>
      <c r="J9" s="231"/>
      <c r="K9" s="232">
        <f>ROUND(E9*J9,2)</f>
        <v>0</v>
      </c>
      <c r="L9" s="232">
        <v>21</v>
      </c>
      <c r="M9" s="232">
        <f>G9*(1+L9/100)</f>
        <v>0</v>
      </c>
      <c r="N9" s="222">
        <v>0</v>
      </c>
      <c r="O9" s="222">
        <f>ROUND(E9*N9,5)</f>
        <v>0</v>
      </c>
      <c r="P9" s="222">
        <v>0</v>
      </c>
      <c r="Q9" s="222">
        <f>ROUND(E9*P9,5)</f>
        <v>0</v>
      </c>
      <c r="R9" s="222"/>
      <c r="S9" s="222"/>
      <c r="T9" s="223">
        <v>1.4379999999999999</v>
      </c>
      <c r="U9" s="222">
        <f>ROUND(E9*T9,2)</f>
        <v>11.5</v>
      </c>
      <c r="V9" s="212"/>
      <c r="W9" s="212"/>
      <c r="X9" s="212"/>
      <c r="Y9" s="212"/>
      <c r="Z9" s="212"/>
      <c r="AA9" s="212"/>
      <c r="AB9" s="212"/>
      <c r="AC9" s="212"/>
      <c r="AD9" s="212"/>
      <c r="AE9" s="212" t="s">
        <v>101</v>
      </c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ht="22.5" outlineLevel="1">
      <c r="A10" s="213"/>
      <c r="B10" s="219"/>
      <c r="C10" s="264" t="s">
        <v>102</v>
      </c>
      <c r="D10" s="224"/>
      <c r="E10" s="229">
        <v>8</v>
      </c>
      <c r="F10" s="232"/>
      <c r="G10" s="232"/>
      <c r="H10" s="232"/>
      <c r="I10" s="232"/>
      <c r="J10" s="232"/>
      <c r="K10" s="232"/>
      <c r="L10" s="232"/>
      <c r="M10" s="232"/>
      <c r="N10" s="222"/>
      <c r="O10" s="222"/>
      <c r="P10" s="222"/>
      <c r="Q10" s="222"/>
      <c r="R10" s="222"/>
      <c r="S10" s="222"/>
      <c r="T10" s="223"/>
      <c r="U10" s="222"/>
      <c r="V10" s="212"/>
      <c r="W10" s="212"/>
      <c r="X10" s="212"/>
      <c r="Y10" s="212"/>
      <c r="Z10" s="212"/>
      <c r="AA10" s="212"/>
      <c r="AB10" s="212"/>
      <c r="AC10" s="212"/>
      <c r="AD10" s="212"/>
      <c r="AE10" s="212" t="s">
        <v>103</v>
      </c>
      <c r="AF10" s="212">
        <v>0</v>
      </c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>
      <c r="A11" s="213">
        <v>2</v>
      </c>
      <c r="B11" s="219" t="s">
        <v>104</v>
      </c>
      <c r="C11" s="263" t="s">
        <v>105</v>
      </c>
      <c r="D11" s="221" t="s">
        <v>106</v>
      </c>
      <c r="E11" s="228">
        <v>40</v>
      </c>
      <c r="F11" s="231"/>
      <c r="G11" s="232">
        <f>ROUND(E11*F11,2)</f>
        <v>0</v>
      </c>
      <c r="H11" s="231"/>
      <c r="I11" s="232">
        <f>ROUND(E11*H11,2)</f>
        <v>0</v>
      </c>
      <c r="J11" s="231"/>
      <c r="K11" s="232">
        <f>ROUND(E11*J11,2)</f>
        <v>0</v>
      </c>
      <c r="L11" s="232">
        <v>21</v>
      </c>
      <c r="M11" s="232">
        <f>G11*(1+L11/100)</f>
        <v>0</v>
      </c>
      <c r="N11" s="222">
        <v>3.0000000000000001E-5</v>
      </c>
      <c r="O11" s="222">
        <f>ROUND(E11*N11,5)</f>
        <v>1.1999999999999999E-3</v>
      </c>
      <c r="P11" s="222">
        <v>0</v>
      </c>
      <c r="Q11" s="222">
        <f>ROUND(E11*P11,5)</f>
        <v>0</v>
      </c>
      <c r="R11" s="222"/>
      <c r="S11" s="222"/>
      <c r="T11" s="223">
        <v>0.06</v>
      </c>
      <c r="U11" s="222">
        <f>ROUND(E11*T11,2)</f>
        <v>2.4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 t="s">
        <v>101</v>
      </c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>
      <c r="A12" s="213"/>
      <c r="B12" s="219"/>
      <c r="C12" s="264" t="s">
        <v>107</v>
      </c>
      <c r="D12" s="224"/>
      <c r="E12" s="229">
        <v>40</v>
      </c>
      <c r="F12" s="232"/>
      <c r="G12" s="232"/>
      <c r="H12" s="232"/>
      <c r="I12" s="232"/>
      <c r="J12" s="232"/>
      <c r="K12" s="232"/>
      <c r="L12" s="232"/>
      <c r="M12" s="232"/>
      <c r="N12" s="222"/>
      <c r="O12" s="222"/>
      <c r="P12" s="222"/>
      <c r="Q12" s="222"/>
      <c r="R12" s="222"/>
      <c r="S12" s="222"/>
      <c r="T12" s="223"/>
      <c r="U12" s="222"/>
      <c r="V12" s="212"/>
      <c r="W12" s="212"/>
      <c r="X12" s="212"/>
      <c r="Y12" s="212"/>
      <c r="Z12" s="212"/>
      <c r="AA12" s="212"/>
      <c r="AB12" s="212"/>
      <c r="AC12" s="212"/>
      <c r="AD12" s="212"/>
      <c r="AE12" s="212" t="s">
        <v>103</v>
      </c>
      <c r="AF12" s="212">
        <v>0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>
      <c r="A13" s="213">
        <v>3</v>
      </c>
      <c r="B13" s="219" t="s">
        <v>108</v>
      </c>
      <c r="C13" s="263" t="s">
        <v>109</v>
      </c>
      <c r="D13" s="221" t="s">
        <v>106</v>
      </c>
      <c r="E13" s="228">
        <v>9.0399999999999991</v>
      </c>
      <c r="F13" s="231"/>
      <c r="G13" s="232">
        <f>ROUND(E13*F13,2)</f>
        <v>0</v>
      </c>
      <c r="H13" s="231"/>
      <c r="I13" s="232">
        <f>ROUND(E13*H13,2)</f>
        <v>0</v>
      </c>
      <c r="J13" s="231"/>
      <c r="K13" s="232">
        <f>ROUND(E13*J13,2)</f>
        <v>0</v>
      </c>
      <c r="L13" s="232">
        <v>21</v>
      </c>
      <c r="M13" s="232">
        <f>G13*(1+L13/100)</f>
        <v>0</v>
      </c>
      <c r="N13" s="222">
        <v>0</v>
      </c>
      <c r="O13" s="222">
        <f>ROUND(E13*N13,5)</f>
        <v>0</v>
      </c>
      <c r="P13" s="222">
        <v>0.13200000000000001</v>
      </c>
      <c r="Q13" s="222">
        <f>ROUND(E13*P13,5)</f>
        <v>1.1932799999999999</v>
      </c>
      <c r="R13" s="222"/>
      <c r="S13" s="222"/>
      <c r="T13" s="223">
        <v>4.8399999999999999E-2</v>
      </c>
      <c r="U13" s="222">
        <f>ROUND(E13*T13,2)</f>
        <v>0.44</v>
      </c>
      <c r="V13" s="212"/>
      <c r="W13" s="212"/>
      <c r="X13" s="212"/>
      <c r="Y13" s="212"/>
      <c r="Z13" s="212"/>
      <c r="AA13" s="212"/>
      <c r="AB13" s="212"/>
      <c r="AC13" s="212"/>
      <c r="AD13" s="212"/>
      <c r="AE13" s="212" t="s">
        <v>110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>
      <c r="A14" s="213"/>
      <c r="B14" s="219"/>
      <c r="C14" s="264" t="s">
        <v>111</v>
      </c>
      <c r="D14" s="224"/>
      <c r="E14" s="229">
        <v>9.0399999999999991</v>
      </c>
      <c r="F14" s="232"/>
      <c r="G14" s="232"/>
      <c r="H14" s="232"/>
      <c r="I14" s="232"/>
      <c r="J14" s="232"/>
      <c r="K14" s="232"/>
      <c r="L14" s="232"/>
      <c r="M14" s="232"/>
      <c r="N14" s="222"/>
      <c r="O14" s="222"/>
      <c r="P14" s="222"/>
      <c r="Q14" s="222"/>
      <c r="R14" s="222"/>
      <c r="S14" s="222"/>
      <c r="T14" s="223"/>
      <c r="U14" s="222"/>
      <c r="V14" s="212"/>
      <c r="W14" s="212"/>
      <c r="X14" s="212"/>
      <c r="Y14" s="212"/>
      <c r="Z14" s="212"/>
      <c r="AA14" s="212"/>
      <c r="AB14" s="212"/>
      <c r="AC14" s="212"/>
      <c r="AD14" s="212"/>
      <c r="AE14" s="212" t="s">
        <v>103</v>
      </c>
      <c r="AF14" s="212">
        <v>0</v>
      </c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>
      <c r="A15" s="213">
        <v>4</v>
      </c>
      <c r="B15" s="219" t="s">
        <v>112</v>
      </c>
      <c r="C15" s="263" t="s">
        <v>113</v>
      </c>
      <c r="D15" s="221" t="s">
        <v>106</v>
      </c>
      <c r="E15" s="228">
        <v>9.0399999999999991</v>
      </c>
      <c r="F15" s="231"/>
      <c r="G15" s="232">
        <f>ROUND(E15*F15,2)</f>
        <v>0</v>
      </c>
      <c r="H15" s="231"/>
      <c r="I15" s="232">
        <f>ROUND(E15*H15,2)</f>
        <v>0</v>
      </c>
      <c r="J15" s="231"/>
      <c r="K15" s="232">
        <f>ROUND(E15*J15,2)</f>
        <v>0</v>
      </c>
      <c r="L15" s="232">
        <v>21</v>
      </c>
      <c r="M15" s="232">
        <f>G15*(1+L15/100)</f>
        <v>0</v>
      </c>
      <c r="N15" s="222">
        <v>0</v>
      </c>
      <c r="O15" s="222">
        <f>ROUND(E15*N15,5)</f>
        <v>0</v>
      </c>
      <c r="P15" s="222">
        <v>0.90051000000000003</v>
      </c>
      <c r="Q15" s="222">
        <f>ROUND(E15*P15,5)</f>
        <v>8.1406100000000006</v>
      </c>
      <c r="R15" s="222"/>
      <c r="S15" s="222"/>
      <c r="T15" s="223">
        <v>0.27584999999999998</v>
      </c>
      <c r="U15" s="222">
        <f>ROUND(E15*T15,2)</f>
        <v>2.4900000000000002</v>
      </c>
      <c r="V15" s="212"/>
      <c r="W15" s="212"/>
      <c r="X15" s="212"/>
      <c r="Y15" s="212"/>
      <c r="Z15" s="212"/>
      <c r="AA15" s="212"/>
      <c r="AB15" s="212"/>
      <c r="AC15" s="212"/>
      <c r="AD15" s="212"/>
      <c r="AE15" s="212" t="s">
        <v>101</v>
      </c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>
      <c r="A16" s="213"/>
      <c r="B16" s="219"/>
      <c r="C16" s="264" t="s">
        <v>111</v>
      </c>
      <c r="D16" s="224"/>
      <c r="E16" s="229">
        <v>9.0399999999999991</v>
      </c>
      <c r="F16" s="232"/>
      <c r="G16" s="232"/>
      <c r="H16" s="232"/>
      <c r="I16" s="232"/>
      <c r="J16" s="232"/>
      <c r="K16" s="232"/>
      <c r="L16" s="232"/>
      <c r="M16" s="232"/>
      <c r="N16" s="222"/>
      <c r="O16" s="222"/>
      <c r="P16" s="222"/>
      <c r="Q16" s="222"/>
      <c r="R16" s="222"/>
      <c r="S16" s="222"/>
      <c r="T16" s="223"/>
      <c r="U16" s="222"/>
      <c r="V16" s="212"/>
      <c r="W16" s="212"/>
      <c r="X16" s="212"/>
      <c r="Y16" s="212"/>
      <c r="Z16" s="212"/>
      <c r="AA16" s="212"/>
      <c r="AB16" s="212"/>
      <c r="AC16" s="212"/>
      <c r="AD16" s="212"/>
      <c r="AE16" s="212" t="s">
        <v>103</v>
      </c>
      <c r="AF16" s="212">
        <v>0</v>
      </c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>
      <c r="A17" s="213">
        <v>5</v>
      </c>
      <c r="B17" s="219" t="s">
        <v>114</v>
      </c>
      <c r="C17" s="263" t="s">
        <v>115</v>
      </c>
      <c r="D17" s="221" t="s">
        <v>106</v>
      </c>
      <c r="E17" s="228">
        <v>9.0399999999999991</v>
      </c>
      <c r="F17" s="231"/>
      <c r="G17" s="232">
        <f>ROUND(E17*F17,2)</f>
        <v>0</v>
      </c>
      <c r="H17" s="231"/>
      <c r="I17" s="232">
        <f>ROUND(E17*H17,2)</f>
        <v>0</v>
      </c>
      <c r="J17" s="231"/>
      <c r="K17" s="232">
        <f>ROUND(E17*J17,2)</f>
        <v>0</v>
      </c>
      <c r="L17" s="232">
        <v>21</v>
      </c>
      <c r="M17" s="232">
        <f>G17*(1+L17/100)</f>
        <v>0</v>
      </c>
      <c r="N17" s="222">
        <v>0</v>
      </c>
      <c r="O17" s="222">
        <f>ROUND(E17*N17,5)</f>
        <v>0</v>
      </c>
      <c r="P17" s="222">
        <v>0.55000000000000004</v>
      </c>
      <c r="Q17" s="222">
        <f>ROUND(E17*P17,5)</f>
        <v>4.9720000000000004</v>
      </c>
      <c r="R17" s="222"/>
      <c r="S17" s="222"/>
      <c r="T17" s="223">
        <v>9.4500000000000001E-2</v>
      </c>
      <c r="U17" s="222">
        <f>ROUND(E17*T17,2)</f>
        <v>0.85</v>
      </c>
      <c r="V17" s="212"/>
      <c r="W17" s="212"/>
      <c r="X17" s="212"/>
      <c r="Y17" s="212"/>
      <c r="Z17" s="212"/>
      <c r="AA17" s="212"/>
      <c r="AB17" s="212"/>
      <c r="AC17" s="212"/>
      <c r="AD17" s="212"/>
      <c r="AE17" s="212" t="s">
        <v>110</v>
      </c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>
      <c r="A18" s="213"/>
      <c r="B18" s="219"/>
      <c r="C18" s="264" t="s">
        <v>111</v>
      </c>
      <c r="D18" s="224"/>
      <c r="E18" s="229">
        <v>9.0399999999999991</v>
      </c>
      <c r="F18" s="232"/>
      <c r="G18" s="232"/>
      <c r="H18" s="232"/>
      <c r="I18" s="232"/>
      <c r="J18" s="232"/>
      <c r="K18" s="232"/>
      <c r="L18" s="232"/>
      <c r="M18" s="232"/>
      <c r="N18" s="222"/>
      <c r="O18" s="222"/>
      <c r="P18" s="222"/>
      <c r="Q18" s="222"/>
      <c r="R18" s="222"/>
      <c r="S18" s="222"/>
      <c r="T18" s="223"/>
      <c r="U18" s="222"/>
      <c r="V18" s="212"/>
      <c r="W18" s="212"/>
      <c r="X18" s="212"/>
      <c r="Y18" s="212"/>
      <c r="Z18" s="212"/>
      <c r="AA18" s="212"/>
      <c r="AB18" s="212"/>
      <c r="AC18" s="212"/>
      <c r="AD18" s="212"/>
      <c r="AE18" s="212" t="s">
        <v>103</v>
      </c>
      <c r="AF18" s="212">
        <v>0</v>
      </c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>
      <c r="A19" s="213">
        <v>6</v>
      </c>
      <c r="B19" s="219" t="s">
        <v>116</v>
      </c>
      <c r="C19" s="263" t="s">
        <v>117</v>
      </c>
      <c r="D19" s="221" t="s">
        <v>100</v>
      </c>
      <c r="E19" s="228">
        <v>957.51400000000001</v>
      </c>
      <c r="F19" s="231"/>
      <c r="G19" s="232">
        <f>ROUND(E19*F19,2)</f>
        <v>0</v>
      </c>
      <c r="H19" s="231"/>
      <c r="I19" s="232">
        <f>ROUND(E19*H19,2)</f>
        <v>0</v>
      </c>
      <c r="J19" s="231"/>
      <c r="K19" s="232">
        <f>ROUND(E19*J19,2)</f>
        <v>0</v>
      </c>
      <c r="L19" s="232">
        <v>21</v>
      </c>
      <c r="M19" s="232">
        <f>G19*(1+L19/100)</f>
        <v>0</v>
      </c>
      <c r="N19" s="222">
        <v>0</v>
      </c>
      <c r="O19" s="222">
        <f>ROUND(E19*N19,5)</f>
        <v>0</v>
      </c>
      <c r="P19" s="222">
        <v>0</v>
      </c>
      <c r="Q19" s="222">
        <f>ROUND(E19*P19,5)</f>
        <v>0</v>
      </c>
      <c r="R19" s="222"/>
      <c r="S19" s="222"/>
      <c r="T19" s="223">
        <v>0.16</v>
      </c>
      <c r="U19" s="222">
        <f>ROUND(E19*T19,2)</f>
        <v>153.19999999999999</v>
      </c>
      <c r="V19" s="212"/>
      <c r="W19" s="212"/>
      <c r="X19" s="212"/>
      <c r="Y19" s="212"/>
      <c r="Z19" s="212"/>
      <c r="AA19" s="212"/>
      <c r="AB19" s="212"/>
      <c r="AC19" s="212"/>
      <c r="AD19" s="212"/>
      <c r="AE19" s="212" t="s">
        <v>110</v>
      </c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>
      <c r="A20" s="213"/>
      <c r="B20" s="219"/>
      <c r="C20" s="264" t="s">
        <v>118</v>
      </c>
      <c r="D20" s="224"/>
      <c r="E20" s="229">
        <v>302.36799999999999</v>
      </c>
      <c r="F20" s="232"/>
      <c r="G20" s="232"/>
      <c r="H20" s="232"/>
      <c r="I20" s="232"/>
      <c r="J20" s="232"/>
      <c r="K20" s="232"/>
      <c r="L20" s="232"/>
      <c r="M20" s="232"/>
      <c r="N20" s="222"/>
      <c r="O20" s="222"/>
      <c r="P20" s="222"/>
      <c r="Q20" s="222"/>
      <c r="R20" s="222"/>
      <c r="S20" s="222"/>
      <c r="T20" s="223"/>
      <c r="U20" s="222"/>
      <c r="V20" s="212"/>
      <c r="W20" s="212"/>
      <c r="X20" s="212"/>
      <c r="Y20" s="212"/>
      <c r="Z20" s="212"/>
      <c r="AA20" s="212"/>
      <c r="AB20" s="212"/>
      <c r="AC20" s="212"/>
      <c r="AD20" s="212"/>
      <c r="AE20" s="212" t="s">
        <v>103</v>
      </c>
      <c r="AF20" s="212">
        <v>0</v>
      </c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>
      <c r="A21" s="213"/>
      <c r="B21" s="219"/>
      <c r="C21" s="264" t="s">
        <v>119</v>
      </c>
      <c r="D21" s="224"/>
      <c r="E21" s="229">
        <v>55.08</v>
      </c>
      <c r="F21" s="232"/>
      <c r="G21" s="232"/>
      <c r="H21" s="232"/>
      <c r="I21" s="232"/>
      <c r="J21" s="232"/>
      <c r="K21" s="232"/>
      <c r="L21" s="232"/>
      <c r="M21" s="232"/>
      <c r="N21" s="222"/>
      <c r="O21" s="222"/>
      <c r="P21" s="222"/>
      <c r="Q21" s="222"/>
      <c r="R21" s="222"/>
      <c r="S21" s="222"/>
      <c r="T21" s="223"/>
      <c r="U21" s="222"/>
      <c r="V21" s="212"/>
      <c r="W21" s="212"/>
      <c r="X21" s="212"/>
      <c r="Y21" s="212"/>
      <c r="Z21" s="212"/>
      <c r="AA21" s="212"/>
      <c r="AB21" s="212"/>
      <c r="AC21" s="212"/>
      <c r="AD21" s="212"/>
      <c r="AE21" s="212" t="s">
        <v>103</v>
      </c>
      <c r="AF21" s="212">
        <v>0</v>
      </c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>
      <c r="A22" s="213"/>
      <c r="B22" s="219"/>
      <c r="C22" s="264" t="s">
        <v>120</v>
      </c>
      <c r="D22" s="224"/>
      <c r="E22" s="229">
        <v>263.22000000000003</v>
      </c>
      <c r="F22" s="232"/>
      <c r="G22" s="232"/>
      <c r="H22" s="232"/>
      <c r="I22" s="232"/>
      <c r="J22" s="232"/>
      <c r="K22" s="232"/>
      <c r="L22" s="232"/>
      <c r="M22" s="232"/>
      <c r="N22" s="222"/>
      <c r="O22" s="222"/>
      <c r="P22" s="222"/>
      <c r="Q22" s="222"/>
      <c r="R22" s="222"/>
      <c r="S22" s="222"/>
      <c r="T22" s="223"/>
      <c r="U22" s="222"/>
      <c r="V22" s="212"/>
      <c r="W22" s="212"/>
      <c r="X22" s="212"/>
      <c r="Y22" s="212"/>
      <c r="Z22" s="212"/>
      <c r="AA22" s="212"/>
      <c r="AB22" s="212"/>
      <c r="AC22" s="212"/>
      <c r="AD22" s="212"/>
      <c r="AE22" s="212" t="s">
        <v>103</v>
      </c>
      <c r="AF22" s="212">
        <v>0</v>
      </c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>
      <c r="A23" s="213"/>
      <c r="B23" s="219"/>
      <c r="C23" s="264" t="s">
        <v>121</v>
      </c>
      <c r="D23" s="224"/>
      <c r="E23" s="229">
        <v>37.229999999999997</v>
      </c>
      <c r="F23" s="232"/>
      <c r="G23" s="232"/>
      <c r="H23" s="232"/>
      <c r="I23" s="232"/>
      <c r="J23" s="232"/>
      <c r="K23" s="232"/>
      <c r="L23" s="232"/>
      <c r="M23" s="232"/>
      <c r="N23" s="222"/>
      <c r="O23" s="222"/>
      <c r="P23" s="222"/>
      <c r="Q23" s="222"/>
      <c r="R23" s="222"/>
      <c r="S23" s="222"/>
      <c r="T23" s="223"/>
      <c r="U23" s="222"/>
      <c r="V23" s="212"/>
      <c r="W23" s="212"/>
      <c r="X23" s="212"/>
      <c r="Y23" s="212"/>
      <c r="Z23" s="212"/>
      <c r="AA23" s="212"/>
      <c r="AB23" s="212"/>
      <c r="AC23" s="212"/>
      <c r="AD23" s="212"/>
      <c r="AE23" s="212" t="s">
        <v>103</v>
      </c>
      <c r="AF23" s="212">
        <v>0</v>
      </c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ht="22.5" outlineLevel="1">
      <c r="A24" s="213"/>
      <c r="B24" s="219"/>
      <c r="C24" s="264" t="s">
        <v>122</v>
      </c>
      <c r="D24" s="224"/>
      <c r="E24" s="229">
        <v>299.61599999999999</v>
      </c>
      <c r="F24" s="232"/>
      <c r="G24" s="232"/>
      <c r="H24" s="232"/>
      <c r="I24" s="232"/>
      <c r="J24" s="232"/>
      <c r="K24" s="232"/>
      <c r="L24" s="232"/>
      <c r="M24" s="232"/>
      <c r="N24" s="222"/>
      <c r="O24" s="222"/>
      <c r="P24" s="222"/>
      <c r="Q24" s="222"/>
      <c r="R24" s="222"/>
      <c r="S24" s="222"/>
      <c r="T24" s="223"/>
      <c r="U24" s="222"/>
      <c r="V24" s="212"/>
      <c r="W24" s="212"/>
      <c r="X24" s="212"/>
      <c r="Y24" s="212"/>
      <c r="Z24" s="212"/>
      <c r="AA24" s="212"/>
      <c r="AB24" s="212"/>
      <c r="AC24" s="212"/>
      <c r="AD24" s="212"/>
      <c r="AE24" s="212" t="s">
        <v>103</v>
      </c>
      <c r="AF24" s="212">
        <v>0</v>
      </c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>
      <c r="A25" s="213">
        <v>7</v>
      </c>
      <c r="B25" s="219" t="s">
        <v>123</v>
      </c>
      <c r="C25" s="263" t="s">
        <v>124</v>
      </c>
      <c r="D25" s="221" t="s">
        <v>100</v>
      </c>
      <c r="E25" s="228">
        <v>957.51400000000001</v>
      </c>
      <c r="F25" s="231"/>
      <c r="G25" s="232">
        <f>ROUND(E25*F25,2)</f>
        <v>0</v>
      </c>
      <c r="H25" s="231"/>
      <c r="I25" s="232">
        <f>ROUND(E25*H25,2)</f>
        <v>0</v>
      </c>
      <c r="J25" s="231"/>
      <c r="K25" s="232">
        <f>ROUND(E25*J25,2)</f>
        <v>0</v>
      </c>
      <c r="L25" s="232">
        <v>21</v>
      </c>
      <c r="M25" s="232">
        <f>G25*(1+L25/100)</f>
        <v>0</v>
      </c>
      <c r="N25" s="222">
        <v>0</v>
      </c>
      <c r="O25" s="222">
        <f>ROUND(E25*N25,5)</f>
        <v>0</v>
      </c>
      <c r="P25" s="222">
        <v>0</v>
      </c>
      <c r="Q25" s="222">
        <f>ROUND(E25*P25,5)</f>
        <v>0</v>
      </c>
      <c r="R25" s="222"/>
      <c r="S25" s="222"/>
      <c r="T25" s="223">
        <v>8.4000000000000005E-2</v>
      </c>
      <c r="U25" s="222">
        <f>ROUND(E25*T25,2)</f>
        <v>80.430000000000007</v>
      </c>
      <c r="V25" s="212"/>
      <c r="W25" s="212"/>
      <c r="X25" s="212"/>
      <c r="Y25" s="212"/>
      <c r="Z25" s="212"/>
      <c r="AA25" s="212"/>
      <c r="AB25" s="212"/>
      <c r="AC25" s="212"/>
      <c r="AD25" s="212"/>
      <c r="AE25" s="212" t="s">
        <v>110</v>
      </c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>
      <c r="A26" s="213"/>
      <c r="B26" s="219"/>
      <c r="C26" s="264" t="s">
        <v>118</v>
      </c>
      <c r="D26" s="224"/>
      <c r="E26" s="229">
        <v>302.36799999999999</v>
      </c>
      <c r="F26" s="232"/>
      <c r="G26" s="232"/>
      <c r="H26" s="232"/>
      <c r="I26" s="232"/>
      <c r="J26" s="232"/>
      <c r="K26" s="232"/>
      <c r="L26" s="232"/>
      <c r="M26" s="232"/>
      <c r="N26" s="222"/>
      <c r="O26" s="222"/>
      <c r="P26" s="222"/>
      <c r="Q26" s="222"/>
      <c r="R26" s="222"/>
      <c r="S26" s="222"/>
      <c r="T26" s="223"/>
      <c r="U26" s="222"/>
      <c r="V26" s="212"/>
      <c r="W26" s="212"/>
      <c r="X26" s="212"/>
      <c r="Y26" s="212"/>
      <c r="Z26" s="212"/>
      <c r="AA26" s="212"/>
      <c r="AB26" s="212"/>
      <c r="AC26" s="212"/>
      <c r="AD26" s="212"/>
      <c r="AE26" s="212" t="s">
        <v>103</v>
      </c>
      <c r="AF26" s="212">
        <v>0</v>
      </c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>
      <c r="A27" s="213"/>
      <c r="B27" s="219"/>
      <c r="C27" s="264" t="s">
        <v>119</v>
      </c>
      <c r="D27" s="224"/>
      <c r="E27" s="229">
        <v>55.08</v>
      </c>
      <c r="F27" s="232"/>
      <c r="G27" s="232"/>
      <c r="H27" s="232"/>
      <c r="I27" s="232"/>
      <c r="J27" s="232"/>
      <c r="K27" s="232"/>
      <c r="L27" s="232"/>
      <c r="M27" s="232"/>
      <c r="N27" s="222"/>
      <c r="O27" s="222"/>
      <c r="P27" s="222"/>
      <c r="Q27" s="222"/>
      <c r="R27" s="222"/>
      <c r="S27" s="222"/>
      <c r="T27" s="223"/>
      <c r="U27" s="222"/>
      <c r="V27" s="212"/>
      <c r="W27" s="212"/>
      <c r="X27" s="212"/>
      <c r="Y27" s="212"/>
      <c r="Z27" s="212"/>
      <c r="AA27" s="212"/>
      <c r="AB27" s="212"/>
      <c r="AC27" s="212"/>
      <c r="AD27" s="212"/>
      <c r="AE27" s="212" t="s">
        <v>103</v>
      </c>
      <c r="AF27" s="212">
        <v>0</v>
      </c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>
      <c r="A28" s="213"/>
      <c r="B28" s="219"/>
      <c r="C28" s="264" t="s">
        <v>120</v>
      </c>
      <c r="D28" s="224"/>
      <c r="E28" s="229">
        <v>263.22000000000003</v>
      </c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  <c r="S28" s="222"/>
      <c r="T28" s="223"/>
      <c r="U28" s="222"/>
      <c r="V28" s="212"/>
      <c r="W28" s="212"/>
      <c r="X28" s="212"/>
      <c r="Y28" s="212"/>
      <c r="Z28" s="212"/>
      <c r="AA28" s="212"/>
      <c r="AB28" s="212"/>
      <c r="AC28" s="212"/>
      <c r="AD28" s="212"/>
      <c r="AE28" s="212" t="s">
        <v>103</v>
      </c>
      <c r="AF28" s="212">
        <v>0</v>
      </c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>
      <c r="A29" s="213"/>
      <c r="B29" s="219"/>
      <c r="C29" s="264" t="s">
        <v>121</v>
      </c>
      <c r="D29" s="224"/>
      <c r="E29" s="229">
        <v>37.229999999999997</v>
      </c>
      <c r="F29" s="232"/>
      <c r="G29" s="232"/>
      <c r="H29" s="232"/>
      <c r="I29" s="232"/>
      <c r="J29" s="232"/>
      <c r="K29" s="232"/>
      <c r="L29" s="232"/>
      <c r="M29" s="232"/>
      <c r="N29" s="222"/>
      <c r="O29" s="222"/>
      <c r="P29" s="222"/>
      <c r="Q29" s="222"/>
      <c r="R29" s="222"/>
      <c r="S29" s="222"/>
      <c r="T29" s="223"/>
      <c r="U29" s="222"/>
      <c r="V29" s="212"/>
      <c r="W29" s="212"/>
      <c r="X29" s="212"/>
      <c r="Y29" s="212"/>
      <c r="Z29" s="212"/>
      <c r="AA29" s="212"/>
      <c r="AB29" s="212"/>
      <c r="AC29" s="212"/>
      <c r="AD29" s="212"/>
      <c r="AE29" s="212" t="s">
        <v>103</v>
      </c>
      <c r="AF29" s="212">
        <v>0</v>
      </c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>
      <c r="A30" s="213"/>
      <c r="B30" s="219"/>
      <c r="C30" s="264" t="s">
        <v>122</v>
      </c>
      <c r="D30" s="224"/>
      <c r="E30" s="229">
        <v>299.61599999999999</v>
      </c>
      <c r="F30" s="232"/>
      <c r="G30" s="232"/>
      <c r="H30" s="232"/>
      <c r="I30" s="232"/>
      <c r="J30" s="232"/>
      <c r="K30" s="232"/>
      <c r="L30" s="232"/>
      <c r="M30" s="232"/>
      <c r="N30" s="222"/>
      <c r="O30" s="222"/>
      <c r="P30" s="222"/>
      <c r="Q30" s="222"/>
      <c r="R30" s="222"/>
      <c r="S30" s="222"/>
      <c r="T30" s="223"/>
      <c r="U30" s="222"/>
      <c r="V30" s="212"/>
      <c r="W30" s="212"/>
      <c r="X30" s="212"/>
      <c r="Y30" s="212"/>
      <c r="Z30" s="212"/>
      <c r="AA30" s="212"/>
      <c r="AB30" s="212"/>
      <c r="AC30" s="212"/>
      <c r="AD30" s="212"/>
      <c r="AE30" s="212" t="s">
        <v>103</v>
      </c>
      <c r="AF30" s="212">
        <v>0</v>
      </c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>
      <c r="A31" s="213">
        <v>8</v>
      </c>
      <c r="B31" s="219" t="s">
        <v>125</v>
      </c>
      <c r="C31" s="263" t="s">
        <v>126</v>
      </c>
      <c r="D31" s="221" t="s">
        <v>100</v>
      </c>
      <c r="E31" s="228">
        <v>109.25024000000001</v>
      </c>
      <c r="F31" s="231"/>
      <c r="G31" s="232">
        <f>ROUND(E31*F31,2)</f>
        <v>0</v>
      </c>
      <c r="H31" s="231"/>
      <c r="I31" s="232">
        <f>ROUND(E31*H31,2)</f>
        <v>0</v>
      </c>
      <c r="J31" s="231"/>
      <c r="K31" s="232">
        <f>ROUND(E31*J31,2)</f>
        <v>0</v>
      </c>
      <c r="L31" s="232">
        <v>21</v>
      </c>
      <c r="M31" s="232">
        <f>G31*(1+L31/100)</f>
        <v>0</v>
      </c>
      <c r="N31" s="222">
        <v>0</v>
      </c>
      <c r="O31" s="222">
        <f>ROUND(E31*N31,5)</f>
        <v>0</v>
      </c>
      <c r="P31" s="222">
        <v>0</v>
      </c>
      <c r="Q31" s="222">
        <f>ROUND(E31*P31,5)</f>
        <v>0</v>
      </c>
      <c r="R31" s="222"/>
      <c r="S31" s="222"/>
      <c r="T31" s="223">
        <v>1.548</v>
      </c>
      <c r="U31" s="222">
        <f>ROUND(E31*T31,2)</f>
        <v>169.12</v>
      </c>
      <c r="V31" s="212"/>
      <c r="W31" s="212"/>
      <c r="X31" s="212"/>
      <c r="Y31" s="212"/>
      <c r="Z31" s="212"/>
      <c r="AA31" s="212"/>
      <c r="AB31" s="212"/>
      <c r="AC31" s="212"/>
      <c r="AD31" s="212"/>
      <c r="AE31" s="212" t="s">
        <v>110</v>
      </c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ht="33.75" outlineLevel="1">
      <c r="A32" s="213"/>
      <c r="B32" s="219"/>
      <c r="C32" s="264" t="s">
        <v>127</v>
      </c>
      <c r="D32" s="224"/>
      <c r="E32" s="229">
        <v>45.247039999999998</v>
      </c>
      <c r="F32" s="232"/>
      <c r="G32" s="232"/>
      <c r="H32" s="232"/>
      <c r="I32" s="232"/>
      <c r="J32" s="232"/>
      <c r="K32" s="232"/>
      <c r="L32" s="232"/>
      <c r="M32" s="232"/>
      <c r="N32" s="222"/>
      <c r="O32" s="222"/>
      <c r="P32" s="222"/>
      <c r="Q32" s="222"/>
      <c r="R32" s="222"/>
      <c r="S32" s="222"/>
      <c r="T32" s="223"/>
      <c r="U32" s="222"/>
      <c r="V32" s="212"/>
      <c r="W32" s="212"/>
      <c r="X32" s="212"/>
      <c r="Y32" s="212"/>
      <c r="Z32" s="212"/>
      <c r="AA32" s="212"/>
      <c r="AB32" s="212"/>
      <c r="AC32" s="212"/>
      <c r="AD32" s="212"/>
      <c r="AE32" s="212" t="s">
        <v>103</v>
      </c>
      <c r="AF32" s="212">
        <v>0</v>
      </c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2.5" outlineLevel="1">
      <c r="A33" s="213"/>
      <c r="B33" s="219"/>
      <c r="C33" s="264" t="s">
        <v>128</v>
      </c>
      <c r="D33" s="224"/>
      <c r="E33" s="229">
        <v>59.923200000000001</v>
      </c>
      <c r="F33" s="232"/>
      <c r="G33" s="232"/>
      <c r="H33" s="232"/>
      <c r="I33" s="232"/>
      <c r="J33" s="232"/>
      <c r="K33" s="232"/>
      <c r="L33" s="232"/>
      <c r="M33" s="232"/>
      <c r="N33" s="222"/>
      <c r="O33" s="222"/>
      <c r="P33" s="222"/>
      <c r="Q33" s="222"/>
      <c r="R33" s="222"/>
      <c r="S33" s="222"/>
      <c r="T33" s="223"/>
      <c r="U33" s="222"/>
      <c r="V33" s="212"/>
      <c r="W33" s="212"/>
      <c r="X33" s="212"/>
      <c r="Y33" s="212"/>
      <c r="Z33" s="212"/>
      <c r="AA33" s="212"/>
      <c r="AB33" s="212"/>
      <c r="AC33" s="212"/>
      <c r="AD33" s="212"/>
      <c r="AE33" s="212" t="s">
        <v>103</v>
      </c>
      <c r="AF33" s="212">
        <v>0</v>
      </c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>
      <c r="A34" s="213"/>
      <c r="B34" s="219"/>
      <c r="C34" s="264" t="s">
        <v>129</v>
      </c>
      <c r="D34" s="224"/>
      <c r="E34" s="229">
        <v>4.08</v>
      </c>
      <c r="F34" s="232"/>
      <c r="G34" s="232"/>
      <c r="H34" s="232"/>
      <c r="I34" s="232"/>
      <c r="J34" s="232"/>
      <c r="K34" s="232"/>
      <c r="L34" s="232"/>
      <c r="M34" s="232"/>
      <c r="N34" s="222"/>
      <c r="O34" s="222"/>
      <c r="P34" s="222"/>
      <c r="Q34" s="222"/>
      <c r="R34" s="222"/>
      <c r="S34" s="222"/>
      <c r="T34" s="223"/>
      <c r="U34" s="222"/>
      <c r="V34" s="212"/>
      <c r="W34" s="212"/>
      <c r="X34" s="212"/>
      <c r="Y34" s="212"/>
      <c r="Z34" s="212"/>
      <c r="AA34" s="212"/>
      <c r="AB34" s="212"/>
      <c r="AC34" s="212"/>
      <c r="AD34" s="212"/>
      <c r="AE34" s="212" t="s">
        <v>103</v>
      </c>
      <c r="AF34" s="212">
        <v>0</v>
      </c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>
      <c r="A35" s="213">
        <v>9</v>
      </c>
      <c r="B35" s="219" t="s">
        <v>130</v>
      </c>
      <c r="C35" s="263" t="s">
        <v>131</v>
      </c>
      <c r="D35" s="221" t="s">
        <v>132</v>
      </c>
      <c r="E35" s="228">
        <v>11</v>
      </c>
      <c r="F35" s="231"/>
      <c r="G35" s="232">
        <f>ROUND(E35*F35,2)</f>
        <v>0</v>
      </c>
      <c r="H35" s="231"/>
      <c r="I35" s="232">
        <f>ROUND(E35*H35,2)</f>
        <v>0</v>
      </c>
      <c r="J35" s="231"/>
      <c r="K35" s="232">
        <f>ROUND(E35*J35,2)</f>
        <v>0</v>
      </c>
      <c r="L35" s="232">
        <v>21</v>
      </c>
      <c r="M35" s="232">
        <f>G35*(1+L35/100)</f>
        <v>0</v>
      </c>
      <c r="N35" s="222">
        <v>2.478E-2</v>
      </c>
      <c r="O35" s="222">
        <f>ROUND(E35*N35,5)</f>
        <v>0.27257999999999999</v>
      </c>
      <c r="P35" s="222">
        <v>0</v>
      </c>
      <c r="Q35" s="222">
        <f>ROUND(E35*P35,5)</f>
        <v>0</v>
      </c>
      <c r="R35" s="222"/>
      <c r="S35" s="222"/>
      <c r="T35" s="223">
        <v>0.54700000000000004</v>
      </c>
      <c r="U35" s="222">
        <f>ROUND(E35*T35,2)</f>
        <v>6.02</v>
      </c>
      <c r="V35" s="212"/>
      <c r="W35" s="212"/>
      <c r="X35" s="212"/>
      <c r="Y35" s="212"/>
      <c r="Z35" s="212"/>
      <c r="AA35" s="212"/>
      <c r="AB35" s="212"/>
      <c r="AC35" s="212"/>
      <c r="AD35" s="212"/>
      <c r="AE35" s="212" t="s">
        <v>110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>
      <c r="A36" s="213"/>
      <c r="B36" s="219"/>
      <c r="C36" s="264" t="s">
        <v>133</v>
      </c>
      <c r="D36" s="224"/>
      <c r="E36" s="229">
        <v>3</v>
      </c>
      <c r="F36" s="232"/>
      <c r="G36" s="232"/>
      <c r="H36" s="232"/>
      <c r="I36" s="232"/>
      <c r="J36" s="232"/>
      <c r="K36" s="232"/>
      <c r="L36" s="232"/>
      <c r="M36" s="232"/>
      <c r="N36" s="222"/>
      <c r="O36" s="222"/>
      <c r="P36" s="222"/>
      <c r="Q36" s="222"/>
      <c r="R36" s="222"/>
      <c r="S36" s="222"/>
      <c r="T36" s="223"/>
      <c r="U36" s="222"/>
      <c r="V36" s="212"/>
      <c r="W36" s="212"/>
      <c r="X36" s="212"/>
      <c r="Y36" s="212"/>
      <c r="Z36" s="212"/>
      <c r="AA36" s="212"/>
      <c r="AB36" s="212"/>
      <c r="AC36" s="212"/>
      <c r="AD36" s="212"/>
      <c r="AE36" s="212" t="s">
        <v>103</v>
      </c>
      <c r="AF36" s="212">
        <v>0</v>
      </c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>
      <c r="A37" s="213"/>
      <c r="B37" s="219"/>
      <c r="C37" s="264" t="s">
        <v>134</v>
      </c>
      <c r="D37" s="224"/>
      <c r="E37" s="229">
        <v>6</v>
      </c>
      <c r="F37" s="232"/>
      <c r="G37" s="232"/>
      <c r="H37" s="232"/>
      <c r="I37" s="232"/>
      <c r="J37" s="232"/>
      <c r="K37" s="232"/>
      <c r="L37" s="232"/>
      <c r="M37" s="232"/>
      <c r="N37" s="222"/>
      <c r="O37" s="222"/>
      <c r="P37" s="222"/>
      <c r="Q37" s="222"/>
      <c r="R37" s="222"/>
      <c r="S37" s="222"/>
      <c r="T37" s="223"/>
      <c r="U37" s="222"/>
      <c r="V37" s="212"/>
      <c r="W37" s="212"/>
      <c r="X37" s="212"/>
      <c r="Y37" s="212"/>
      <c r="Z37" s="212"/>
      <c r="AA37" s="212"/>
      <c r="AB37" s="212"/>
      <c r="AC37" s="212"/>
      <c r="AD37" s="212"/>
      <c r="AE37" s="212" t="s">
        <v>103</v>
      </c>
      <c r="AF37" s="212">
        <v>0</v>
      </c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>
      <c r="A38" s="213"/>
      <c r="B38" s="219"/>
      <c r="C38" s="264" t="s">
        <v>135</v>
      </c>
      <c r="D38" s="224"/>
      <c r="E38" s="229">
        <v>2</v>
      </c>
      <c r="F38" s="232"/>
      <c r="G38" s="232"/>
      <c r="H38" s="232"/>
      <c r="I38" s="232"/>
      <c r="J38" s="232"/>
      <c r="K38" s="232"/>
      <c r="L38" s="232"/>
      <c r="M38" s="232"/>
      <c r="N38" s="222"/>
      <c r="O38" s="222"/>
      <c r="P38" s="222"/>
      <c r="Q38" s="222"/>
      <c r="R38" s="222"/>
      <c r="S38" s="222"/>
      <c r="T38" s="223"/>
      <c r="U38" s="222"/>
      <c r="V38" s="212"/>
      <c r="W38" s="212"/>
      <c r="X38" s="212"/>
      <c r="Y38" s="212"/>
      <c r="Z38" s="212"/>
      <c r="AA38" s="212"/>
      <c r="AB38" s="212"/>
      <c r="AC38" s="212"/>
      <c r="AD38" s="212"/>
      <c r="AE38" s="212" t="s">
        <v>103</v>
      </c>
      <c r="AF38" s="212">
        <v>0</v>
      </c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>
      <c r="A39" s="213">
        <v>10</v>
      </c>
      <c r="B39" s="219" t="s">
        <v>136</v>
      </c>
      <c r="C39" s="263" t="s">
        <v>137</v>
      </c>
      <c r="D39" s="221" t="s">
        <v>100</v>
      </c>
      <c r="E39" s="228">
        <v>739.14080000000013</v>
      </c>
      <c r="F39" s="231"/>
      <c r="G39" s="232">
        <f>ROUND(E39*F39,2)</f>
        <v>0</v>
      </c>
      <c r="H39" s="231"/>
      <c r="I39" s="232">
        <f>ROUND(E39*H39,2)</f>
        <v>0</v>
      </c>
      <c r="J39" s="231"/>
      <c r="K39" s="232">
        <f>ROUND(E39*J39,2)</f>
        <v>0</v>
      </c>
      <c r="L39" s="232">
        <v>21</v>
      </c>
      <c r="M39" s="232">
        <f>G39*(1+L39/100)</f>
        <v>0</v>
      </c>
      <c r="N39" s="222">
        <v>4.6000000000000001E-4</v>
      </c>
      <c r="O39" s="222">
        <f>ROUND(E39*N39,5)</f>
        <v>0.34</v>
      </c>
      <c r="P39" s="222">
        <v>0</v>
      </c>
      <c r="Q39" s="222">
        <f>ROUND(E39*P39,5)</f>
        <v>0</v>
      </c>
      <c r="R39" s="222"/>
      <c r="S39" s="222"/>
      <c r="T39" s="223">
        <v>0.126</v>
      </c>
      <c r="U39" s="222">
        <f>ROUND(E39*T39,2)</f>
        <v>93.13</v>
      </c>
      <c r="V39" s="212"/>
      <c r="W39" s="212"/>
      <c r="X39" s="212"/>
      <c r="Y39" s="212"/>
      <c r="Z39" s="212"/>
      <c r="AA39" s="212"/>
      <c r="AB39" s="212"/>
      <c r="AC39" s="212"/>
      <c r="AD39" s="212"/>
      <c r="AE39" s="212" t="s">
        <v>110</v>
      </c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>
      <c r="A40" s="213"/>
      <c r="B40" s="219"/>
      <c r="C40" s="264" t="s">
        <v>138</v>
      </c>
      <c r="D40" s="224"/>
      <c r="E40" s="229">
        <v>739.14080000000001</v>
      </c>
      <c r="F40" s="232"/>
      <c r="G40" s="232"/>
      <c r="H40" s="232"/>
      <c r="I40" s="232"/>
      <c r="J40" s="232"/>
      <c r="K40" s="232"/>
      <c r="L40" s="232"/>
      <c r="M40" s="232"/>
      <c r="N40" s="222"/>
      <c r="O40" s="222"/>
      <c r="P40" s="222"/>
      <c r="Q40" s="222"/>
      <c r="R40" s="222"/>
      <c r="S40" s="222"/>
      <c r="T40" s="223"/>
      <c r="U40" s="222"/>
      <c r="V40" s="212"/>
      <c r="W40" s="212"/>
      <c r="X40" s="212"/>
      <c r="Y40" s="212"/>
      <c r="Z40" s="212"/>
      <c r="AA40" s="212"/>
      <c r="AB40" s="212"/>
      <c r="AC40" s="212"/>
      <c r="AD40" s="212"/>
      <c r="AE40" s="212" t="s">
        <v>103</v>
      </c>
      <c r="AF40" s="212">
        <v>0</v>
      </c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>
      <c r="A41" s="213">
        <v>11</v>
      </c>
      <c r="B41" s="219" t="s">
        <v>139</v>
      </c>
      <c r="C41" s="263" t="s">
        <v>140</v>
      </c>
      <c r="D41" s="221" t="s">
        <v>100</v>
      </c>
      <c r="E41" s="228">
        <v>739.14080000000013</v>
      </c>
      <c r="F41" s="231"/>
      <c r="G41" s="232">
        <f>ROUND(E41*F41,2)</f>
        <v>0</v>
      </c>
      <c r="H41" s="231"/>
      <c r="I41" s="232">
        <f>ROUND(E41*H41,2)</f>
        <v>0</v>
      </c>
      <c r="J41" s="231"/>
      <c r="K41" s="232">
        <f>ROUND(E41*J41,2)</f>
        <v>0</v>
      </c>
      <c r="L41" s="232">
        <v>21</v>
      </c>
      <c r="M41" s="232">
        <f>G41*(1+L41/100)</f>
        <v>0</v>
      </c>
      <c r="N41" s="222">
        <v>0</v>
      </c>
      <c r="O41" s="222">
        <f>ROUND(E41*N41,5)</f>
        <v>0</v>
      </c>
      <c r="P41" s="222">
        <v>0</v>
      </c>
      <c r="Q41" s="222">
        <f>ROUND(E41*P41,5)</f>
        <v>0</v>
      </c>
      <c r="R41" s="222"/>
      <c r="S41" s="222"/>
      <c r="T41" s="223">
        <v>3.7999999999999999E-2</v>
      </c>
      <c r="U41" s="222">
        <f>ROUND(E41*T41,2)</f>
        <v>28.09</v>
      </c>
      <c r="V41" s="212"/>
      <c r="W41" s="212"/>
      <c r="X41" s="212"/>
      <c r="Y41" s="212"/>
      <c r="Z41" s="212"/>
      <c r="AA41" s="212"/>
      <c r="AB41" s="212"/>
      <c r="AC41" s="212"/>
      <c r="AD41" s="212"/>
      <c r="AE41" s="212" t="s">
        <v>110</v>
      </c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>
      <c r="A42" s="213"/>
      <c r="B42" s="219"/>
      <c r="C42" s="264" t="s">
        <v>138</v>
      </c>
      <c r="D42" s="224"/>
      <c r="E42" s="229">
        <v>739.14080000000001</v>
      </c>
      <c r="F42" s="232"/>
      <c r="G42" s="232"/>
      <c r="H42" s="232"/>
      <c r="I42" s="232"/>
      <c r="J42" s="232"/>
      <c r="K42" s="232"/>
      <c r="L42" s="232"/>
      <c r="M42" s="232"/>
      <c r="N42" s="222"/>
      <c r="O42" s="222"/>
      <c r="P42" s="222"/>
      <c r="Q42" s="222"/>
      <c r="R42" s="222"/>
      <c r="S42" s="222"/>
      <c r="T42" s="223"/>
      <c r="U42" s="222"/>
      <c r="V42" s="212"/>
      <c r="W42" s="212"/>
      <c r="X42" s="212"/>
      <c r="Y42" s="212"/>
      <c r="Z42" s="212"/>
      <c r="AA42" s="212"/>
      <c r="AB42" s="212"/>
      <c r="AC42" s="212"/>
      <c r="AD42" s="212"/>
      <c r="AE42" s="212" t="s">
        <v>103</v>
      </c>
      <c r="AF42" s="212">
        <v>0</v>
      </c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ht="22.5" outlineLevel="1">
      <c r="A43" s="213">
        <v>12</v>
      </c>
      <c r="B43" s="219" t="s">
        <v>141</v>
      </c>
      <c r="C43" s="263" t="s">
        <v>142</v>
      </c>
      <c r="D43" s="221" t="s">
        <v>100</v>
      </c>
      <c r="E43" s="228">
        <v>122.45355857564161</v>
      </c>
      <c r="F43" s="231"/>
      <c r="G43" s="232">
        <f>ROUND(E43*F43,2)</f>
        <v>0</v>
      </c>
      <c r="H43" s="231"/>
      <c r="I43" s="232">
        <f>ROUND(E43*H43,2)</f>
        <v>0</v>
      </c>
      <c r="J43" s="231"/>
      <c r="K43" s="232">
        <f>ROUND(E43*J43,2)</f>
        <v>0</v>
      </c>
      <c r="L43" s="232">
        <v>21</v>
      </c>
      <c r="M43" s="232">
        <f>G43*(1+L43/100)</f>
        <v>0</v>
      </c>
      <c r="N43" s="222">
        <v>0</v>
      </c>
      <c r="O43" s="222">
        <f>ROUND(E43*N43,5)</f>
        <v>0</v>
      </c>
      <c r="P43" s="222">
        <v>0</v>
      </c>
      <c r="Q43" s="222">
        <f>ROUND(E43*P43,5)</f>
        <v>0</v>
      </c>
      <c r="R43" s="222"/>
      <c r="S43" s="222"/>
      <c r="T43" s="223">
        <v>2.601</v>
      </c>
      <c r="U43" s="222">
        <f>ROUND(E43*T43,2)</f>
        <v>318.5</v>
      </c>
      <c r="V43" s="212"/>
      <c r="W43" s="212"/>
      <c r="X43" s="212"/>
      <c r="Y43" s="212"/>
      <c r="Z43" s="212"/>
      <c r="AA43" s="212"/>
      <c r="AB43" s="212"/>
      <c r="AC43" s="212"/>
      <c r="AD43" s="212"/>
      <c r="AE43" s="212" t="s">
        <v>101</v>
      </c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ht="33.75" outlineLevel="1">
      <c r="A44" s="213"/>
      <c r="B44" s="219"/>
      <c r="C44" s="264" t="s">
        <v>143</v>
      </c>
      <c r="D44" s="224"/>
      <c r="E44" s="229">
        <v>71.838274781376001</v>
      </c>
      <c r="F44" s="232"/>
      <c r="G44" s="232"/>
      <c r="H44" s="232"/>
      <c r="I44" s="232"/>
      <c r="J44" s="232"/>
      <c r="K44" s="232"/>
      <c r="L44" s="232"/>
      <c r="M44" s="232"/>
      <c r="N44" s="222"/>
      <c r="O44" s="222"/>
      <c r="P44" s="222"/>
      <c r="Q44" s="222"/>
      <c r="R44" s="222"/>
      <c r="S44" s="222"/>
      <c r="T44" s="223"/>
      <c r="U44" s="222"/>
      <c r="V44" s="212"/>
      <c r="W44" s="212"/>
      <c r="X44" s="212"/>
      <c r="Y44" s="212"/>
      <c r="Z44" s="212"/>
      <c r="AA44" s="212"/>
      <c r="AB44" s="212"/>
      <c r="AC44" s="212"/>
      <c r="AD44" s="212"/>
      <c r="AE44" s="212" t="s">
        <v>103</v>
      </c>
      <c r="AF44" s="212">
        <v>0</v>
      </c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ht="33.75" outlineLevel="1">
      <c r="A45" s="213"/>
      <c r="B45" s="219"/>
      <c r="C45" s="264" t="s">
        <v>144</v>
      </c>
      <c r="D45" s="224"/>
      <c r="E45" s="229">
        <v>50.615283794265601</v>
      </c>
      <c r="F45" s="232"/>
      <c r="G45" s="232"/>
      <c r="H45" s="232"/>
      <c r="I45" s="232"/>
      <c r="J45" s="232"/>
      <c r="K45" s="232"/>
      <c r="L45" s="232"/>
      <c r="M45" s="232"/>
      <c r="N45" s="222"/>
      <c r="O45" s="222"/>
      <c r="P45" s="222"/>
      <c r="Q45" s="222"/>
      <c r="R45" s="222"/>
      <c r="S45" s="222"/>
      <c r="T45" s="223"/>
      <c r="U45" s="222"/>
      <c r="V45" s="212"/>
      <c r="W45" s="212"/>
      <c r="X45" s="212"/>
      <c r="Y45" s="212"/>
      <c r="Z45" s="212"/>
      <c r="AA45" s="212"/>
      <c r="AB45" s="212"/>
      <c r="AC45" s="212"/>
      <c r="AD45" s="212"/>
      <c r="AE45" s="212" t="s">
        <v>103</v>
      </c>
      <c r="AF45" s="212">
        <v>0</v>
      </c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>
      <c r="A46" s="213">
        <v>13</v>
      </c>
      <c r="B46" s="219" t="s">
        <v>145</v>
      </c>
      <c r="C46" s="263" t="s">
        <v>146</v>
      </c>
      <c r="D46" s="221" t="s">
        <v>100</v>
      </c>
      <c r="E46" s="228">
        <v>688.89649196079995</v>
      </c>
      <c r="F46" s="231"/>
      <c r="G46" s="232">
        <f>ROUND(E46*F46,2)</f>
        <v>0</v>
      </c>
      <c r="H46" s="231"/>
      <c r="I46" s="232">
        <f>ROUND(E46*H46,2)</f>
        <v>0</v>
      </c>
      <c r="J46" s="231"/>
      <c r="K46" s="232">
        <f>ROUND(E46*J46,2)</f>
        <v>0</v>
      </c>
      <c r="L46" s="232">
        <v>21</v>
      </c>
      <c r="M46" s="232">
        <f>G46*(1+L46/100)</f>
        <v>0</v>
      </c>
      <c r="N46" s="222">
        <v>0</v>
      </c>
      <c r="O46" s="222">
        <f>ROUND(E46*N46,5)</f>
        <v>0</v>
      </c>
      <c r="P46" s="222">
        <v>0</v>
      </c>
      <c r="Q46" s="222">
        <f>ROUND(E46*P46,5)</f>
        <v>0</v>
      </c>
      <c r="R46" s="222"/>
      <c r="S46" s="222"/>
      <c r="T46" s="223">
        <v>0.20200000000000001</v>
      </c>
      <c r="U46" s="222">
        <f>ROUND(E46*T46,2)</f>
        <v>139.16</v>
      </c>
      <c r="V46" s="212"/>
      <c r="W46" s="212"/>
      <c r="X46" s="212"/>
      <c r="Y46" s="212"/>
      <c r="Z46" s="212"/>
      <c r="AA46" s="212"/>
      <c r="AB46" s="212"/>
      <c r="AC46" s="212"/>
      <c r="AD46" s="212"/>
      <c r="AE46" s="212" t="s">
        <v>110</v>
      </c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ht="22.5" outlineLevel="1">
      <c r="A47" s="213"/>
      <c r="B47" s="219"/>
      <c r="C47" s="264" t="s">
        <v>147</v>
      </c>
      <c r="D47" s="224"/>
      <c r="E47" s="229">
        <v>201.639239976</v>
      </c>
      <c r="F47" s="232"/>
      <c r="G47" s="232"/>
      <c r="H47" s="232"/>
      <c r="I47" s="232"/>
      <c r="J47" s="232"/>
      <c r="K47" s="232"/>
      <c r="L47" s="232"/>
      <c r="M47" s="232"/>
      <c r="N47" s="222"/>
      <c r="O47" s="222"/>
      <c r="P47" s="222"/>
      <c r="Q47" s="222"/>
      <c r="R47" s="222"/>
      <c r="S47" s="222"/>
      <c r="T47" s="223"/>
      <c r="U47" s="222"/>
      <c r="V47" s="212"/>
      <c r="W47" s="212"/>
      <c r="X47" s="212"/>
      <c r="Y47" s="212"/>
      <c r="Z47" s="212"/>
      <c r="AA47" s="212"/>
      <c r="AB47" s="212"/>
      <c r="AC47" s="212"/>
      <c r="AD47" s="212"/>
      <c r="AE47" s="212" t="s">
        <v>103</v>
      </c>
      <c r="AF47" s="212">
        <v>0</v>
      </c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>
      <c r="A48" s="213"/>
      <c r="B48" s="219"/>
      <c r="C48" s="264" t="s">
        <v>148</v>
      </c>
      <c r="D48" s="224"/>
      <c r="E48" s="229">
        <v>42.84</v>
      </c>
      <c r="F48" s="232"/>
      <c r="G48" s="232"/>
      <c r="H48" s="232"/>
      <c r="I48" s="232"/>
      <c r="J48" s="232"/>
      <c r="K48" s="232"/>
      <c r="L48" s="232"/>
      <c r="M48" s="232"/>
      <c r="N48" s="222"/>
      <c r="O48" s="222"/>
      <c r="P48" s="222"/>
      <c r="Q48" s="222"/>
      <c r="R48" s="222"/>
      <c r="S48" s="222"/>
      <c r="T48" s="223"/>
      <c r="U48" s="222"/>
      <c r="V48" s="212"/>
      <c r="W48" s="212"/>
      <c r="X48" s="212"/>
      <c r="Y48" s="212"/>
      <c r="Z48" s="212"/>
      <c r="AA48" s="212"/>
      <c r="AB48" s="212"/>
      <c r="AC48" s="212"/>
      <c r="AD48" s="212"/>
      <c r="AE48" s="212" t="s">
        <v>103</v>
      </c>
      <c r="AF48" s="212">
        <v>0</v>
      </c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>
      <c r="A49" s="213"/>
      <c r="B49" s="219"/>
      <c r="C49" s="264" t="s">
        <v>149</v>
      </c>
      <c r="D49" s="224"/>
      <c r="E49" s="229">
        <v>178.03299999999999</v>
      </c>
      <c r="F49" s="232"/>
      <c r="G49" s="232"/>
      <c r="H49" s="232"/>
      <c r="I49" s="232"/>
      <c r="J49" s="232"/>
      <c r="K49" s="232"/>
      <c r="L49" s="232"/>
      <c r="M49" s="232"/>
      <c r="N49" s="222"/>
      <c r="O49" s="222"/>
      <c r="P49" s="222"/>
      <c r="Q49" s="222"/>
      <c r="R49" s="222"/>
      <c r="S49" s="222"/>
      <c r="T49" s="223"/>
      <c r="U49" s="222"/>
      <c r="V49" s="212"/>
      <c r="W49" s="212"/>
      <c r="X49" s="212"/>
      <c r="Y49" s="212"/>
      <c r="Z49" s="212"/>
      <c r="AA49" s="212"/>
      <c r="AB49" s="212"/>
      <c r="AC49" s="212"/>
      <c r="AD49" s="212"/>
      <c r="AE49" s="212" t="s">
        <v>103</v>
      </c>
      <c r="AF49" s="212">
        <v>0</v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>
      <c r="A50" s="213"/>
      <c r="B50" s="219"/>
      <c r="C50" s="264" t="s">
        <v>150</v>
      </c>
      <c r="D50" s="224"/>
      <c r="E50" s="229">
        <v>37.229999999999997</v>
      </c>
      <c r="F50" s="232"/>
      <c r="G50" s="232"/>
      <c r="H50" s="232"/>
      <c r="I50" s="232"/>
      <c r="J50" s="232"/>
      <c r="K50" s="232"/>
      <c r="L50" s="232"/>
      <c r="M50" s="232"/>
      <c r="N50" s="222"/>
      <c r="O50" s="222"/>
      <c r="P50" s="222"/>
      <c r="Q50" s="222"/>
      <c r="R50" s="222"/>
      <c r="S50" s="222"/>
      <c r="T50" s="223"/>
      <c r="U50" s="222"/>
      <c r="V50" s="212"/>
      <c r="W50" s="212"/>
      <c r="X50" s="212"/>
      <c r="Y50" s="212"/>
      <c r="Z50" s="212"/>
      <c r="AA50" s="212"/>
      <c r="AB50" s="212"/>
      <c r="AC50" s="212"/>
      <c r="AD50" s="212"/>
      <c r="AE50" s="212" t="s">
        <v>103</v>
      </c>
      <c r="AF50" s="212">
        <v>0</v>
      </c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ht="22.5" outlineLevel="1">
      <c r="A51" s="213"/>
      <c r="B51" s="219"/>
      <c r="C51" s="264" t="s">
        <v>151</v>
      </c>
      <c r="D51" s="224"/>
      <c r="E51" s="229">
        <v>229.1542519848</v>
      </c>
      <c r="F51" s="232"/>
      <c r="G51" s="232"/>
      <c r="H51" s="232"/>
      <c r="I51" s="232"/>
      <c r="J51" s="232"/>
      <c r="K51" s="232"/>
      <c r="L51" s="232"/>
      <c r="M51" s="232"/>
      <c r="N51" s="222"/>
      <c r="O51" s="222"/>
      <c r="P51" s="222"/>
      <c r="Q51" s="222"/>
      <c r="R51" s="222"/>
      <c r="S51" s="222"/>
      <c r="T51" s="223"/>
      <c r="U51" s="222"/>
      <c r="V51" s="212"/>
      <c r="W51" s="212"/>
      <c r="X51" s="212"/>
      <c r="Y51" s="212"/>
      <c r="Z51" s="212"/>
      <c r="AA51" s="212"/>
      <c r="AB51" s="212"/>
      <c r="AC51" s="212"/>
      <c r="AD51" s="212"/>
      <c r="AE51" s="212" t="s">
        <v>103</v>
      </c>
      <c r="AF51" s="212">
        <v>0</v>
      </c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>
      <c r="A52" s="213">
        <v>14</v>
      </c>
      <c r="B52" s="219" t="s">
        <v>152</v>
      </c>
      <c r="C52" s="263" t="s">
        <v>153</v>
      </c>
      <c r="D52" s="221" t="s">
        <v>100</v>
      </c>
      <c r="E52" s="228">
        <v>182.1146</v>
      </c>
      <c r="F52" s="231"/>
      <c r="G52" s="232">
        <f>ROUND(E52*F52,2)</f>
        <v>0</v>
      </c>
      <c r="H52" s="231"/>
      <c r="I52" s="232">
        <f>ROUND(E52*H52,2)</f>
        <v>0</v>
      </c>
      <c r="J52" s="231"/>
      <c r="K52" s="232">
        <f>ROUND(E52*J52,2)</f>
        <v>0</v>
      </c>
      <c r="L52" s="232">
        <v>21</v>
      </c>
      <c r="M52" s="232">
        <f>G52*(1+L52/100)</f>
        <v>0</v>
      </c>
      <c r="N52" s="222">
        <v>0</v>
      </c>
      <c r="O52" s="222">
        <f>ROUND(E52*N52,5)</f>
        <v>0</v>
      </c>
      <c r="P52" s="222">
        <v>0</v>
      </c>
      <c r="Q52" s="222">
        <f>ROUND(E52*P52,5)</f>
        <v>0</v>
      </c>
      <c r="R52" s="222"/>
      <c r="S52" s="222"/>
      <c r="T52" s="223">
        <v>0.65200000000000002</v>
      </c>
      <c r="U52" s="222">
        <f>ROUND(E52*T52,2)</f>
        <v>118.74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 t="s">
        <v>110</v>
      </c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ht="22.5" outlineLevel="1">
      <c r="A53" s="213"/>
      <c r="B53" s="219"/>
      <c r="C53" s="264" t="s">
        <v>154</v>
      </c>
      <c r="D53" s="224"/>
      <c r="E53" s="229">
        <v>23.39</v>
      </c>
      <c r="F53" s="232"/>
      <c r="G53" s="232"/>
      <c r="H53" s="232"/>
      <c r="I53" s="232"/>
      <c r="J53" s="232"/>
      <c r="K53" s="232"/>
      <c r="L53" s="232"/>
      <c r="M53" s="232"/>
      <c r="N53" s="222"/>
      <c r="O53" s="222"/>
      <c r="P53" s="222"/>
      <c r="Q53" s="222"/>
      <c r="R53" s="222"/>
      <c r="S53" s="222"/>
      <c r="T53" s="223"/>
      <c r="U53" s="222"/>
      <c r="V53" s="212"/>
      <c r="W53" s="212"/>
      <c r="X53" s="212"/>
      <c r="Y53" s="212"/>
      <c r="Z53" s="212"/>
      <c r="AA53" s="212"/>
      <c r="AB53" s="212"/>
      <c r="AC53" s="212"/>
      <c r="AD53" s="212"/>
      <c r="AE53" s="212" t="s">
        <v>103</v>
      </c>
      <c r="AF53" s="212">
        <v>0</v>
      </c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>
      <c r="A54" s="213"/>
      <c r="B54" s="219"/>
      <c r="C54" s="264" t="s">
        <v>155</v>
      </c>
      <c r="D54" s="224"/>
      <c r="E54" s="229">
        <v>12.24</v>
      </c>
      <c r="F54" s="232"/>
      <c r="G54" s="232"/>
      <c r="H54" s="232"/>
      <c r="I54" s="232"/>
      <c r="J54" s="232"/>
      <c r="K54" s="232"/>
      <c r="L54" s="232"/>
      <c r="M54" s="232"/>
      <c r="N54" s="222"/>
      <c r="O54" s="222"/>
      <c r="P54" s="222"/>
      <c r="Q54" s="222"/>
      <c r="R54" s="222"/>
      <c r="S54" s="222"/>
      <c r="T54" s="223"/>
      <c r="U54" s="222"/>
      <c r="V54" s="212"/>
      <c r="W54" s="212"/>
      <c r="X54" s="212"/>
      <c r="Y54" s="212"/>
      <c r="Z54" s="212"/>
      <c r="AA54" s="212"/>
      <c r="AB54" s="212"/>
      <c r="AC54" s="212"/>
      <c r="AD54" s="212"/>
      <c r="AE54" s="212" t="s">
        <v>103</v>
      </c>
      <c r="AF54" s="212">
        <v>0</v>
      </c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ht="22.5" outlineLevel="1">
      <c r="A55" s="213"/>
      <c r="B55" s="219"/>
      <c r="C55" s="264" t="s">
        <v>156</v>
      </c>
      <c r="D55" s="224"/>
      <c r="E55" s="229">
        <v>58.151600000000002</v>
      </c>
      <c r="F55" s="232"/>
      <c r="G55" s="232"/>
      <c r="H55" s="232"/>
      <c r="I55" s="232"/>
      <c r="J55" s="232"/>
      <c r="K55" s="232"/>
      <c r="L55" s="232"/>
      <c r="M55" s="232"/>
      <c r="N55" s="222"/>
      <c r="O55" s="222"/>
      <c r="P55" s="222"/>
      <c r="Q55" s="222"/>
      <c r="R55" s="222"/>
      <c r="S55" s="222"/>
      <c r="T55" s="223"/>
      <c r="U55" s="222"/>
      <c r="V55" s="212"/>
      <c r="W55" s="212"/>
      <c r="X55" s="212"/>
      <c r="Y55" s="212"/>
      <c r="Z55" s="212"/>
      <c r="AA55" s="212"/>
      <c r="AB55" s="212"/>
      <c r="AC55" s="212"/>
      <c r="AD55" s="212"/>
      <c r="AE55" s="212" t="s">
        <v>103</v>
      </c>
      <c r="AF55" s="212">
        <v>0</v>
      </c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ht="22.5" outlineLevel="1">
      <c r="A56" s="213"/>
      <c r="B56" s="219"/>
      <c r="C56" s="264" t="s">
        <v>157</v>
      </c>
      <c r="D56" s="224"/>
      <c r="E56" s="229">
        <v>63.933999999999997</v>
      </c>
      <c r="F56" s="232"/>
      <c r="G56" s="232"/>
      <c r="H56" s="232"/>
      <c r="I56" s="232"/>
      <c r="J56" s="232"/>
      <c r="K56" s="232"/>
      <c r="L56" s="232"/>
      <c r="M56" s="232"/>
      <c r="N56" s="222"/>
      <c r="O56" s="222"/>
      <c r="P56" s="222"/>
      <c r="Q56" s="222"/>
      <c r="R56" s="222"/>
      <c r="S56" s="222"/>
      <c r="T56" s="223"/>
      <c r="U56" s="222"/>
      <c r="V56" s="212"/>
      <c r="W56" s="212"/>
      <c r="X56" s="212"/>
      <c r="Y56" s="212"/>
      <c r="Z56" s="212"/>
      <c r="AA56" s="212"/>
      <c r="AB56" s="212"/>
      <c r="AC56" s="212"/>
      <c r="AD56" s="212"/>
      <c r="AE56" s="212" t="s">
        <v>103</v>
      </c>
      <c r="AF56" s="212">
        <v>0</v>
      </c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>
      <c r="A57" s="213"/>
      <c r="B57" s="219"/>
      <c r="C57" s="264" t="s">
        <v>158</v>
      </c>
      <c r="D57" s="224"/>
      <c r="E57" s="229">
        <v>7.65</v>
      </c>
      <c r="F57" s="232"/>
      <c r="G57" s="232"/>
      <c r="H57" s="232"/>
      <c r="I57" s="232"/>
      <c r="J57" s="232"/>
      <c r="K57" s="232"/>
      <c r="L57" s="232"/>
      <c r="M57" s="232"/>
      <c r="N57" s="222"/>
      <c r="O57" s="222"/>
      <c r="P57" s="222"/>
      <c r="Q57" s="222"/>
      <c r="R57" s="222"/>
      <c r="S57" s="222"/>
      <c r="T57" s="223"/>
      <c r="U57" s="222"/>
      <c r="V57" s="212"/>
      <c r="W57" s="212"/>
      <c r="X57" s="212"/>
      <c r="Y57" s="212"/>
      <c r="Z57" s="212"/>
      <c r="AA57" s="212"/>
      <c r="AB57" s="212"/>
      <c r="AC57" s="212"/>
      <c r="AD57" s="212"/>
      <c r="AE57" s="212" t="s">
        <v>103</v>
      </c>
      <c r="AF57" s="212">
        <v>0</v>
      </c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ht="22.5" outlineLevel="1">
      <c r="A58" s="213"/>
      <c r="B58" s="219"/>
      <c r="C58" s="264" t="s">
        <v>159</v>
      </c>
      <c r="D58" s="224"/>
      <c r="E58" s="229">
        <v>16.748999999999999</v>
      </c>
      <c r="F58" s="232"/>
      <c r="G58" s="232"/>
      <c r="H58" s="232"/>
      <c r="I58" s="232"/>
      <c r="J58" s="232"/>
      <c r="K58" s="232"/>
      <c r="L58" s="232"/>
      <c r="M58" s="232"/>
      <c r="N58" s="222"/>
      <c r="O58" s="222"/>
      <c r="P58" s="222"/>
      <c r="Q58" s="222"/>
      <c r="R58" s="222"/>
      <c r="S58" s="222"/>
      <c r="T58" s="223"/>
      <c r="U58" s="222"/>
      <c r="V58" s="212"/>
      <c r="W58" s="212"/>
      <c r="X58" s="212"/>
      <c r="Y58" s="212"/>
      <c r="Z58" s="212"/>
      <c r="AA58" s="212"/>
      <c r="AB58" s="212"/>
      <c r="AC58" s="212"/>
      <c r="AD58" s="212"/>
      <c r="AE58" s="212" t="s">
        <v>103</v>
      </c>
      <c r="AF58" s="212">
        <v>0</v>
      </c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ht="22.5" outlineLevel="1">
      <c r="A59" s="213">
        <v>15</v>
      </c>
      <c r="B59" s="219" t="s">
        <v>160</v>
      </c>
      <c r="C59" s="263" t="s">
        <v>161</v>
      </c>
      <c r="D59" s="221" t="s">
        <v>100</v>
      </c>
      <c r="E59" s="228">
        <v>182.1146</v>
      </c>
      <c r="F59" s="231"/>
      <c r="G59" s="232">
        <f>ROUND(E59*F59,2)</f>
        <v>0</v>
      </c>
      <c r="H59" s="231"/>
      <c r="I59" s="232">
        <f>ROUND(E59*H59,2)</f>
        <v>0</v>
      </c>
      <c r="J59" s="231"/>
      <c r="K59" s="232">
        <f>ROUND(E59*J59,2)</f>
        <v>0</v>
      </c>
      <c r="L59" s="232">
        <v>21</v>
      </c>
      <c r="M59" s="232">
        <f>G59*(1+L59/100)</f>
        <v>0</v>
      </c>
      <c r="N59" s="222">
        <v>0</v>
      </c>
      <c r="O59" s="222">
        <f>ROUND(E59*N59,5)</f>
        <v>0</v>
      </c>
      <c r="P59" s="222">
        <v>0</v>
      </c>
      <c r="Q59" s="222">
        <f>ROUND(E59*P59,5)</f>
        <v>0</v>
      </c>
      <c r="R59" s="222"/>
      <c r="S59" s="222"/>
      <c r="T59" s="223">
        <v>5.1999999999999998E-3</v>
      </c>
      <c r="U59" s="222">
        <f>ROUND(E59*T59,2)</f>
        <v>0.95</v>
      </c>
      <c r="V59" s="212"/>
      <c r="W59" s="212"/>
      <c r="X59" s="212"/>
      <c r="Y59" s="212"/>
      <c r="Z59" s="212"/>
      <c r="AA59" s="212"/>
      <c r="AB59" s="212"/>
      <c r="AC59" s="212"/>
      <c r="AD59" s="212"/>
      <c r="AE59" s="212" t="s">
        <v>110</v>
      </c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ht="22.5" outlineLevel="1">
      <c r="A60" s="213"/>
      <c r="B60" s="219"/>
      <c r="C60" s="264" t="s">
        <v>154</v>
      </c>
      <c r="D60" s="224"/>
      <c r="E60" s="229">
        <v>23.39</v>
      </c>
      <c r="F60" s="232"/>
      <c r="G60" s="232"/>
      <c r="H60" s="232"/>
      <c r="I60" s="232"/>
      <c r="J60" s="232"/>
      <c r="K60" s="232"/>
      <c r="L60" s="232"/>
      <c r="M60" s="232"/>
      <c r="N60" s="222"/>
      <c r="O60" s="222"/>
      <c r="P60" s="222"/>
      <c r="Q60" s="222"/>
      <c r="R60" s="222"/>
      <c r="S60" s="222"/>
      <c r="T60" s="223"/>
      <c r="U60" s="222"/>
      <c r="V60" s="212"/>
      <c r="W60" s="212"/>
      <c r="X60" s="212"/>
      <c r="Y60" s="212"/>
      <c r="Z60" s="212"/>
      <c r="AA60" s="212"/>
      <c r="AB60" s="212"/>
      <c r="AC60" s="212"/>
      <c r="AD60" s="212"/>
      <c r="AE60" s="212" t="s">
        <v>103</v>
      </c>
      <c r="AF60" s="212">
        <v>0</v>
      </c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>
      <c r="A61" s="213"/>
      <c r="B61" s="219"/>
      <c r="C61" s="264" t="s">
        <v>155</v>
      </c>
      <c r="D61" s="224"/>
      <c r="E61" s="229">
        <v>12.24</v>
      </c>
      <c r="F61" s="232"/>
      <c r="G61" s="232"/>
      <c r="H61" s="232"/>
      <c r="I61" s="232"/>
      <c r="J61" s="232"/>
      <c r="K61" s="232"/>
      <c r="L61" s="232"/>
      <c r="M61" s="232"/>
      <c r="N61" s="222"/>
      <c r="O61" s="222"/>
      <c r="P61" s="222"/>
      <c r="Q61" s="222"/>
      <c r="R61" s="222"/>
      <c r="S61" s="222"/>
      <c r="T61" s="223"/>
      <c r="U61" s="222"/>
      <c r="V61" s="212"/>
      <c r="W61" s="212"/>
      <c r="X61" s="212"/>
      <c r="Y61" s="212"/>
      <c r="Z61" s="212"/>
      <c r="AA61" s="212"/>
      <c r="AB61" s="212"/>
      <c r="AC61" s="212"/>
      <c r="AD61" s="212"/>
      <c r="AE61" s="212" t="s">
        <v>103</v>
      </c>
      <c r="AF61" s="212">
        <v>0</v>
      </c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ht="22.5" outlineLevel="1">
      <c r="A62" s="213"/>
      <c r="B62" s="219"/>
      <c r="C62" s="264" t="s">
        <v>156</v>
      </c>
      <c r="D62" s="224"/>
      <c r="E62" s="229">
        <v>58.151600000000002</v>
      </c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  <c r="S62" s="222"/>
      <c r="T62" s="223"/>
      <c r="U62" s="222"/>
      <c r="V62" s="212"/>
      <c r="W62" s="212"/>
      <c r="X62" s="212"/>
      <c r="Y62" s="212"/>
      <c r="Z62" s="212"/>
      <c r="AA62" s="212"/>
      <c r="AB62" s="212"/>
      <c r="AC62" s="212"/>
      <c r="AD62" s="212"/>
      <c r="AE62" s="212" t="s">
        <v>103</v>
      </c>
      <c r="AF62" s="212">
        <v>0</v>
      </c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ht="22.5" outlineLevel="1">
      <c r="A63" s="213"/>
      <c r="B63" s="219"/>
      <c r="C63" s="264" t="s">
        <v>157</v>
      </c>
      <c r="D63" s="224"/>
      <c r="E63" s="229">
        <v>63.933999999999997</v>
      </c>
      <c r="F63" s="232"/>
      <c r="G63" s="232"/>
      <c r="H63" s="232"/>
      <c r="I63" s="232"/>
      <c r="J63" s="232"/>
      <c r="K63" s="232"/>
      <c r="L63" s="232"/>
      <c r="M63" s="232"/>
      <c r="N63" s="222"/>
      <c r="O63" s="222"/>
      <c r="P63" s="222"/>
      <c r="Q63" s="222"/>
      <c r="R63" s="222"/>
      <c r="S63" s="222"/>
      <c r="T63" s="223"/>
      <c r="U63" s="222"/>
      <c r="V63" s="212"/>
      <c r="W63" s="212"/>
      <c r="X63" s="212"/>
      <c r="Y63" s="212"/>
      <c r="Z63" s="212"/>
      <c r="AA63" s="212"/>
      <c r="AB63" s="212"/>
      <c r="AC63" s="212"/>
      <c r="AD63" s="212"/>
      <c r="AE63" s="212" t="s">
        <v>103</v>
      </c>
      <c r="AF63" s="212">
        <v>0</v>
      </c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>
      <c r="A64" s="213"/>
      <c r="B64" s="219"/>
      <c r="C64" s="264" t="s">
        <v>158</v>
      </c>
      <c r="D64" s="224"/>
      <c r="E64" s="229">
        <v>7.65</v>
      </c>
      <c r="F64" s="232"/>
      <c r="G64" s="232"/>
      <c r="H64" s="232"/>
      <c r="I64" s="232"/>
      <c r="J64" s="232"/>
      <c r="K64" s="232"/>
      <c r="L64" s="232"/>
      <c r="M64" s="232"/>
      <c r="N64" s="222"/>
      <c r="O64" s="222"/>
      <c r="P64" s="222"/>
      <c r="Q64" s="222"/>
      <c r="R64" s="222"/>
      <c r="S64" s="222"/>
      <c r="T64" s="223"/>
      <c r="U64" s="222"/>
      <c r="V64" s="212"/>
      <c r="W64" s="212"/>
      <c r="X64" s="212"/>
      <c r="Y64" s="212"/>
      <c r="Z64" s="212"/>
      <c r="AA64" s="212"/>
      <c r="AB64" s="212"/>
      <c r="AC64" s="212"/>
      <c r="AD64" s="212"/>
      <c r="AE64" s="212" t="s">
        <v>103</v>
      </c>
      <c r="AF64" s="212">
        <v>0</v>
      </c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ht="22.5" outlineLevel="1">
      <c r="A65" s="213"/>
      <c r="B65" s="219"/>
      <c r="C65" s="264" t="s">
        <v>159</v>
      </c>
      <c r="D65" s="224"/>
      <c r="E65" s="229">
        <v>16.748999999999999</v>
      </c>
      <c r="F65" s="232"/>
      <c r="G65" s="232"/>
      <c r="H65" s="232"/>
      <c r="I65" s="232"/>
      <c r="J65" s="232"/>
      <c r="K65" s="232"/>
      <c r="L65" s="232"/>
      <c r="M65" s="232"/>
      <c r="N65" s="222"/>
      <c r="O65" s="222"/>
      <c r="P65" s="222"/>
      <c r="Q65" s="222"/>
      <c r="R65" s="222"/>
      <c r="S65" s="222"/>
      <c r="T65" s="223"/>
      <c r="U65" s="222"/>
      <c r="V65" s="212"/>
      <c r="W65" s="212"/>
      <c r="X65" s="212"/>
      <c r="Y65" s="212"/>
      <c r="Z65" s="212"/>
      <c r="AA65" s="212"/>
      <c r="AB65" s="212"/>
      <c r="AC65" s="212"/>
      <c r="AD65" s="212"/>
      <c r="AE65" s="212" t="s">
        <v>103</v>
      </c>
      <c r="AF65" s="212">
        <v>0</v>
      </c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>
      <c r="A66" s="213">
        <v>16</v>
      </c>
      <c r="B66" s="219" t="s">
        <v>162</v>
      </c>
      <c r="C66" s="263" t="s">
        <v>163</v>
      </c>
      <c r="D66" s="221" t="s">
        <v>106</v>
      </c>
      <c r="E66" s="228">
        <v>537.04700000000003</v>
      </c>
      <c r="F66" s="231"/>
      <c r="G66" s="232">
        <f>ROUND(E66*F66,2)</f>
        <v>0</v>
      </c>
      <c r="H66" s="231"/>
      <c r="I66" s="232">
        <f>ROUND(E66*H66,2)</f>
        <v>0</v>
      </c>
      <c r="J66" s="231"/>
      <c r="K66" s="232">
        <f>ROUND(E66*J66,2)</f>
        <v>0</v>
      </c>
      <c r="L66" s="232">
        <v>21</v>
      </c>
      <c r="M66" s="232">
        <f>G66*(1+L66/100)</f>
        <v>0</v>
      </c>
      <c r="N66" s="222">
        <v>0</v>
      </c>
      <c r="O66" s="222">
        <f>ROUND(E66*N66,5)</f>
        <v>0</v>
      </c>
      <c r="P66" s="222">
        <v>0</v>
      </c>
      <c r="Q66" s="222">
        <f>ROUND(E66*P66,5)</f>
        <v>0</v>
      </c>
      <c r="R66" s="222"/>
      <c r="S66" s="222"/>
      <c r="T66" s="223">
        <v>1.7999999999999999E-2</v>
      </c>
      <c r="U66" s="222">
        <f>ROUND(E66*T66,2)</f>
        <v>9.67</v>
      </c>
      <c r="V66" s="212"/>
      <c r="W66" s="212"/>
      <c r="X66" s="212"/>
      <c r="Y66" s="212"/>
      <c r="Z66" s="212"/>
      <c r="AA66" s="212"/>
      <c r="AB66" s="212"/>
      <c r="AC66" s="212"/>
      <c r="AD66" s="212"/>
      <c r="AE66" s="212" t="s">
        <v>110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>
      <c r="A67" s="213"/>
      <c r="B67" s="219"/>
      <c r="C67" s="264" t="s">
        <v>164</v>
      </c>
      <c r="D67" s="224"/>
      <c r="E67" s="229">
        <v>187.12</v>
      </c>
      <c r="F67" s="232"/>
      <c r="G67" s="232"/>
      <c r="H67" s="232"/>
      <c r="I67" s="232"/>
      <c r="J67" s="232"/>
      <c r="K67" s="232"/>
      <c r="L67" s="232"/>
      <c r="M67" s="232"/>
      <c r="N67" s="222"/>
      <c r="O67" s="222"/>
      <c r="P67" s="222"/>
      <c r="Q67" s="222"/>
      <c r="R67" s="222"/>
      <c r="S67" s="222"/>
      <c r="T67" s="223"/>
      <c r="U67" s="222"/>
      <c r="V67" s="212"/>
      <c r="W67" s="212"/>
      <c r="X67" s="212"/>
      <c r="Y67" s="212"/>
      <c r="Z67" s="212"/>
      <c r="AA67" s="212"/>
      <c r="AB67" s="212"/>
      <c r="AC67" s="212"/>
      <c r="AD67" s="212"/>
      <c r="AE67" s="212" t="s">
        <v>103</v>
      </c>
      <c r="AF67" s="212">
        <v>0</v>
      </c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>
      <c r="A68" s="213"/>
      <c r="B68" s="219"/>
      <c r="C68" s="264" t="s">
        <v>165</v>
      </c>
      <c r="D68" s="224"/>
      <c r="E68" s="229">
        <v>30.6</v>
      </c>
      <c r="F68" s="232"/>
      <c r="G68" s="232"/>
      <c r="H68" s="232"/>
      <c r="I68" s="232"/>
      <c r="J68" s="232"/>
      <c r="K68" s="232"/>
      <c r="L68" s="232"/>
      <c r="M68" s="232"/>
      <c r="N68" s="222"/>
      <c r="O68" s="222"/>
      <c r="P68" s="222"/>
      <c r="Q68" s="222"/>
      <c r="R68" s="222"/>
      <c r="S68" s="222"/>
      <c r="T68" s="223"/>
      <c r="U68" s="222"/>
      <c r="V68" s="212"/>
      <c r="W68" s="212"/>
      <c r="X68" s="212"/>
      <c r="Y68" s="212"/>
      <c r="Z68" s="212"/>
      <c r="AA68" s="212"/>
      <c r="AB68" s="212"/>
      <c r="AC68" s="212"/>
      <c r="AD68" s="212"/>
      <c r="AE68" s="212" t="s">
        <v>103</v>
      </c>
      <c r="AF68" s="212">
        <v>0</v>
      </c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>
      <c r="A69" s="213"/>
      <c r="B69" s="219"/>
      <c r="C69" s="264" t="s">
        <v>166</v>
      </c>
      <c r="D69" s="224"/>
      <c r="E69" s="229">
        <v>159.83500000000001</v>
      </c>
      <c r="F69" s="232"/>
      <c r="G69" s="232"/>
      <c r="H69" s="232"/>
      <c r="I69" s="232"/>
      <c r="J69" s="232"/>
      <c r="K69" s="232"/>
      <c r="L69" s="232"/>
      <c r="M69" s="232"/>
      <c r="N69" s="222"/>
      <c r="O69" s="222"/>
      <c r="P69" s="222"/>
      <c r="Q69" s="222"/>
      <c r="R69" s="222"/>
      <c r="S69" s="222"/>
      <c r="T69" s="223"/>
      <c r="U69" s="222"/>
      <c r="V69" s="212"/>
      <c r="W69" s="212"/>
      <c r="X69" s="212"/>
      <c r="Y69" s="212"/>
      <c r="Z69" s="212"/>
      <c r="AA69" s="212"/>
      <c r="AB69" s="212"/>
      <c r="AC69" s="212"/>
      <c r="AD69" s="212"/>
      <c r="AE69" s="212" t="s">
        <v>103</v>
      </c>
      <c r="AF69" s="212">
        <v>0</v>
      </c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>
      <c r="A70" s="213"/>
      <c r="B70" s="219"/>
      <c r="C70" s="264" t="s">
        <v>167</v>
      </c>
      <c r="D70" s="224"/>
      <c r="E70" s="229">
        <v>25.5</v>
      </c>
      <c r="F70" s="232"/>
      <c r="G70" s="232"/>
      <c r="H70" s="232"/>
      <c r="I70" s="232"/>
      <c r="J70" s="232"/>
      <c r="K70" s="232"/>
      <c r="L70" s="232"/>
      <c r="M70" s="232"/>
      <c r="N70" s="222"/>
      <c r="O70" s="222"/>
      <c r="P70" s="222"/>
      <c r="Q70" s="222"/>
      <c r="R70" s="222"/>
      <c r="S70" s="222"/>
      <c r="T70" s="223"/>
      <c r="U70" s="222"/>
      <c r="V70" s="212"/>
      <c r="W70" s="212"/>
      <c r="X70" s="212"/>
      <c r="Y70" s="212"/>
      <c r="Z70" s="212"/>
      <c r="AA70" s="212"/>
      <c r="AB70" s="212"/>
      <c r="AC70" s="212"/>
      <c r="AD70" s="212"/>
      <c r="AE70" s="212" t="s">
        <v>103</v>
      </c>
      <c r="AF70" s="212">
        <v>0</v>
      </c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>
      <c r="A71" s="213"/>
      <c r="B71" s="219"/>
      <c r="C71" s="264" t="s">
        <v>168</v>
      </c>
      <c r="D71" s="224"/>
      <c r="E71" s="229">
        <v>133.99199999999999</v>
      </c>
      <c r="F71" s="232"/>
      <c r="G71" s="232"/>
      <c r="H71" s="232"/>
      <c r="I71" s="232"/>
      <c r="J71" s="232"/>
      <c r="K71" s="232"/>
      <c r="L71" s="232"/>
      <c r="M71" s="232"/>
      <c r="N71" s="222"/>
      <c r="O71" s="222"/>
      <c r="P71" s="222"/>
      <c r="Q71" s="222"/>
      <c r="R71" s="222"/>
      <c r="S71" s="222"/>
      <c r="T71" s="223"/>
      <c r="U71" s="222"/>
      <c r="V71" s="212"/>
      <c r="W71" s="212"/>
      <c r="X71" s="212"/>
      <c r="Y71" s="212"/>
      <c r="Z71" s="212"/>
      <c r="AA71" s="212"/>
      <c r="AB71" s="212"/>
      <c r="AC71" s="212"/>
      <c r="AD71" s="212"/>
      <c r="AE71" s="212" t="s">
        <v>103</v>
      </c>
      <c r="AF71" s="212">
        <v>0</v>
      </c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>
      <c r="A72" s="214" t="s">
        <v>96</v>
      </c>
      <c r="B72" s="220" t="s">
        <v>59</v>
      </c>
      <c r="C72" s="265" t="s">
        <v>60</v>
      </c>
      <c r="D72" s="225"/>
      <c r="E72" s="230"/>
      <c r="F72" s="233"/>
      <c r="G72" s="233">
        <f>SUMIF(AE73:AE86,"&lt;&gt;NOR",G73:G86)</f>
        <v>0</v>
      </c>
      <c r="H72" s="233"/>
      <c r="I72" s="233">
        <f>SUM(I73:I86)</f>
        <v>0</v>
      </c>
      <c r="J72" s="233"/>
      <c r="K72" s="233">
        <f>SUM(K73:K86)</f>
        <v>0</v>
      </c>
      <c r="L72" s="233"/>
      <c r="M72" s="233">
        <f>SUM(M73:M86)</f>
        <v>0</v>
      </c>
      <c r="N72" s="226"/>
      <c r="O72" s="226">
        <f>SUM(O73:O86)</f>
        <v>131.25102999999999</v>
      </c>
      <c r="P72" s="226"/>
      <c r="Q72" s="226">
        <f>SUM(Q73:Q86)</f>
        <v>0</v>
      </c>
      <c r="R72" s="226"/>
      <c r="S72" s="226"/>
      <c r="T72" s="227"/>
      <c r="U72" s="226">
        <f>SUM(U73:U86)</f>
        <v>96.009999999999991</v>
      </c>
      <c r="AE72" t="s">
        <v>97</v>
      </c>
    </row>
    <row r="73" spans="1:60" outlineLevel="1">
      <c r="A73" s="213">
        <v>17</v>
      </c>
      <c r="B73" s="219" t="s">
        <v>169</v>
      </c>
      <c r="C73" s="263" t="s">
        <v>170</v>
      </c>
      <c r="D73" s="221" t="s">
        <v>100</v>
      </c>
      <c r="E73" s="228">
        <v>66.139156675360013</v>
      </c>
      <c r="F73" s="231"/>
      <c r="G73" s="232">
        <f>ROUND(E73*F73,2)</f>
        <v>0</v>
      </c>
      <c r="H73" s="231"/>
      <c r="I73" s="232">
        <f>ROUND(E73*H73,2)</f>
        <v>0</v>
      </c>
      <c r="J73" s="231"/>
      <c r="K73" s="232">
        <f>ROUND(E73*J73,2)</f>
        <v>0</v>
      </c>
      <c r="L73" s="232">
        <v>21</v>
      </c>
      <c r="M73" s="232">
        <f>G73*(1+L73/100)</f>
        <v>0</v>
      </c>
      <c r="N73" s="222">
        <v>1.8907700000000001</v>
      </c>
      <c r="O73" s="222">
        <f>ROUND(E73*N73,5)</f>
        <v>125.05392999999999</v>
      </c>
      <c r="P73" s="222">
        <v>0</v>
      </c>
      <c r="Q73" s="222">
        <f>ROUND(E73*P73,5)</f>
        <v>0</v>
      </c>
      <c r="R73" s="222"/>
      <c r="S73" s="222"/>
      <c r="T73" s="223">
        <v>1.3169999999999999</v>
      </c>
      <c r="U73" s="222">
        <f>ROUND(E73*T73,2)</f>
        <v>87.11</v>
      </c>
      <c r="V73" s="212"/>
      <c r="W73" s="212"/>
      <c r="X73" s="212"/>
      <c r="Y73" s="212"/>
      <c r="Z73" s="212"/>
      <c r="AA73" s="212"/>
      <c r="AB73" s="212"/>
      <c r="AC73" s="212"/>
      <c r="AD73" s="212"/>
      <c r="AE73" s="212" t="s">
        <v>110</v>
      </c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>
      <c r="A74" s="213"/>
      <c r="B74" s="219"/>
      <c r="C74" s="264" t="s">
        <v>171</v>
      </c>
      <c r="D74" s="224"/>
      <c r="E74" s="229">
        <v>18.712</v>
      </c>
      <c r="F74" s="232"/>
      <c r="G74" s="232"/>
      <c r="H74" s="232"/>
      <c r="I74" s="232"/>
      <c r="J74" s="232"/>
      <c r="K74" s="232"/>
      <c r="L74" s="232"/>
      <c r="M74" s="232"/>
      <c r="N74" s="222"/>
      <c r="O74" s="222"/>
      <c r="P74" s="222"/>
      <c r="Q74" s="222"/>
      <c r="R74" s="222"/>
      <c r="S74" s="222"/>
      <c r="T74" s="223"/>
      <c r="U74" s="222"/>
      <c r="V74" s="212"/>
      <c r="W74" s="212"/>
      <c r="X74" s="212"/>
      <c r="Y74" s="212"/>
      <c r="Z74" s="212"/>
      <c r="AA74" s="212"/>
      <c r="AB74" s="212"/>
      <c r="AC74" s="212"/>
      <c r="AD74" s="212"/>
      <c r="AE74" s="212" t="s">
        <v>103</v>
      </c>
      <c r="AF74" s="212">
        <v>0</v>
      </c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ht="22.5" outlineLevel="1">
      <c r="A75" s="213"/>
      <c r="B75" s="219"/>
      <c r="C75" s="264" t="s">
        <v>172</v>
      </c>
      <c r="D75" s="224"/>
      <c r="E75" s="229">
        <v>11.214584175360001</v>
      </c>
      <c r="F75" s="232"/>
      <c r="G75" s="232"/>
      <c r="H75" s="232"/>
      <c r="I75" s="232"/>
      <c r="J75" s="232"/>
      <c r="K75" s="232"/>
      <c r="L75" s="232"/>
      <c r="M75" s="232"/>
      <c r="N75" s="222"/>
      <c r="O75" s="222"/>
      <c r="P75" s="222"/>
      <c r="Q75" s="222"/>
      <c r="R75" s="222"/>
      <c r="S75" s="222"/>
      <c r="T75" s="223"/>
      <c r="U75" s="222"/>
      <c r="V75" s="212"/>
      <c r="W75" s="212"/>
      <c r="X75" s="212"/>
      <c r="Y75" s="212"/>
      <c r="Z75" s="212"/>
      <c r="AA75" s="212"/>
      <c r="AB75" s="212"/>
      <c r="AC75" s="212"/>
      <c r="AD75" s="212"/>
      <c r="AE75" s="212" t="s">
        <v>103</v>
      </c>
      <c r="AF75" s="212">
        <v>0</v>
      </c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>
      <c r="A76" s="213"/>
      <c r="B76" s="219"/>
      <c r="C76" s="264" t="s">
        <v>173</v>
      </c>
      <c r="D76" s="224"/>
      <c r="E76" s="229">
        <v>12.103372500000001</v>
      </c>
      <c r="F76" s="232"/>
      <c r="G76" s="232"/>
      <c r="H76" s="232"/>
      <c r="I76" s="232"/>
      <c r="J76" s="232"/>
      <c r="K76" s="232"/>
      <c r="L76" s="232"/>
      <c r="M76" s="232"/>
      <c r="N76" s="222"/>
      <c r="O76" s="222"/>
      <c r="P76" s="222"/>
      <c r="Q76" s="222"/>
      <c r="R76" s="222"/>
      <c r="S76" s="222"/>
      <c r="T76" s="223"/>
      <c r="U76" s="222"/>
      <c r="V76" s="212"/>
      <c r="W76" s="212"/>
      <c r="X76" s="212"/>
      <c r="Y76" s="212"/>
      <c r="Z76" s="212"/>
      <c r="AA76" s="212"/>
      <c r="AB76" s="212"/>
      <c r="AC76" s="212"/>
      <c r="AD76" s="212"/>
      <c r="AE76" s="212" t="s">
        <v>103</v>
      </c>
      <c r="AF76" s="212">
        <v>0</v>
      </c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ht="22.5" outlineLevel="1">
      <c r="A77" s="213"/>
      <c r="B77" s="219"/>
      <c r="C77" s="264" t="s">
        <v>174</v>
      </c>
      <c r="D77" s="224"/>
      <c r="E77" s="229">
        <v>10.71</v>
      </c>
      <c r="F77" s="232"/>
      <c r="G77" s="232"/>
      <c r="H77" s="232"/>
      <c r="I77" s="232"/>
      <c r="J77" s="232"/>
      <c r="K77" s="232"/>
      <c r="L77" s="232"/>
      <c r="M77" s="232"/>
      <c r="N77" s="222"/>
      <c r="O77" s="222"/>
      <c r="P77" s="222"/>
      <c r="Q77" s="222"/>
      <c r="R77" s="222"/>
      <c r="S77" s="222"/>
      <c r="T77" s="223"/>
      <c r="U77" s="222"/>
      <c r="V77" s="212"/>
      <c r="W77" s="212"/>
      <c r="X77" s="212"/>
      <c r="Y77" s="212"/>
      <c r="Z77" s="212"/>
      <c r="AA77" s="212"/>
      <c r="AB77" s="212"/>
      <c r="AC77" s="212"/>
      <c r="AD77" s="212"/>
      <c r="AE77" s="212" t="s">
        <v>103</v>
      </c>
      <c r="AF77" s="212">
        <v>0</v>
      </c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1">
      <c r="A78" s="213"/>
      <c r="B78" s="219"/>
      <c r="C78" s="264" t="s">
        <v>175</v>
      </c>
      <c r="D78" s="224"/>
      <c r="E78" s="229">
        <v>13.3992</v>
      </c>
      <c r="F78" s="232"/>
      <c r="G78" s="232"/>
      <c r="H78" s="232"/>
      <c r="I78" s="232"/>
      <c r="J78" s="232"/>
      <c r="K78" s="232"/>
      <c r="L78" s="232"/>
      <c r="M78" s="232"/>
      <c r="N78" s="222"/>
      <c r="O78" s="222"/>
      <c r="P78" s="222"/>
      <c r="Q78" s="222"/>
      <c r="R78" s="222"/>
      <c r="S78" s="222"/>
      <c r="T78" s="223"/>
      <c r="U78" s="222"/>
      <c r="V78" s="212"/>
      <c r="W78" s="212"/>
      <c r="X78" s="212"/>
      <c r="Y78" s="212"/>
      <c r="Z78" s="212"/>
      <c r="AA78" s="212"/>
      <c r="AB78" s="212"/>
      <c r="AC78" s="212"/>
      <c r="AD78" s="212"/>
      <c r="AE78" s="212" t="s">
        <v>103</v>
      </c>
      <c r="AF78" s="212">
        <v>0</v>
      </c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>
      <c r="A79" s="213">
        <v>18</v>
      </c>
      <c r="B79" s="219" t="s">
        <v>176</v>
      </c>
      <c r="C79" s="263" t="s">
        <v>177</v>
      </c>
      <c r="D79" s="221" t="s">
        <v>100</v>
      </c>
      <c r="E79" s="228">
        <v>0.9</v>
      </c>
      <c r="F79" s="231"/>
      <c r="G79" s="232">
        <f>ROUND(E79*F79,2)</f>
        <v>0</v>
      </c>
      <c r="H79" s="231"/>
      <c r="I79" s="232">
        <f>ROUND(E79*H79,2)</f>
        <v>0</v>
      </c>
      <c r="J79" s="231"/>
      <c r="K79" s="232">
        <f>ROUND(E79*J79,2)</f>
        <v>0</v>
      </c>
      <c r="L79" s="232">
        <v>21</v>
      </c>
      <c r="M79" s="232">
        <f>G79*(1+L79/100)</f>
        <v>0</v>
      </c>
      <c r="N79" s="222">
        <v>2.5</v>
      </c>
      <c r="O79" s="222">
        <f>ROUND(E79*N79,5)</f>
        <v>2.25</v>
      </c>
      <c r="P79" s="222">
        <v>0</v>
      </c>
      <c r="Q79" s="222">
        <f>ROUND(E79*P79,5)</f>
        <v>0</v>
      </c>
      <c r="R79" s="222"/>
      <c r="S79" s="222"/>
      <c r="T79" s="223">
        <v>1.4490000000000001</v>
      </c>
      <c r="U79" s="222">
        <f>ROUND(E79*T79,2)</f>
        <v>1.3</v>
      </c>
      <c r="V79" s="212"/>
      <c r="W79" s="212"/>
      <c r="X79" s="212"/>
      <c r="Y79" s="212"/>
      <c r="Z79" s="212"/>
      <c r="AA79" s="212"/>
      <c r="AB79" s="212"/>
      <c r="AC79" s="212"/>
      <c r="AD79" s="212"/>
      <c r="AE79" s="212" t="s">
        <v>110</v>
      </c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>
      <c r="A80" s="213"/>
      <c r="B80" s="219"/>
      <c r="C80" s="264" t="s">
        <v>178</v>
      </c>
      <c r="D80" s="224"/>
      <c r="E80" s="229">
        <v>0.9</v>
      </c>
      <c r="F80" s="232"/>
      <c r="G80" s="232"/>
      <c r="H80" s="232"/>
      <c r="I80" s="232"/>
      <c r="J80" s="232"/>
      <c r="K80" s="232"/>
      <c r="L80" s="232"/>
      <c r="M80" s="232"/>
      <c r="N80" s="222"/>
      <c r="O80" s="222"/>
      <c r="P80" s="222"/>
      <c r="Q80" s="222"/>
      <c r="R80" s="222"/>
      <c r="S80" s="222"/>
      <c r="T80" s="223"/>
      <c r="U80" s="222"/>
      <c r="V80" s="212"/>
      <c r="W80" s="212"/>
      <c r="X80" s="212"/>
      <c r="Y80" s="212"/>
      <c r="Z80" s="212"/>
      <c r="AA80" s="212"/>
      <c r="AB80" s="212"/>
      <c r="AC80" s="212"/>
      <c r="AD80" s="212"/>
      <c r="AE80" s="212" t="s">
        <v>103</v>
      </c>
      <c r="AF80" s="212">
        <v>0</v>
      </c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>
      <c r="A81" s="213">
        <v>19</v>
      </c>
      <c r="B81" s="219" t="s">
        <v>179</v>
      </c>
      <c r="C81" s="263" t="s">
        <v>180</v>
      </c>
      <c r="D81" s="221" t="s">
        <v>181</v>
      </c>
      <c r="E81" s="228">
        <v>15</v>
      </c>
      <c r="F81" s="231"/>
      <c r="G81" s="232">
        <f>ROUND(E81*F81,2)</f>
        <v>0</v>
      </c>
      <c r="H81" s="231"/>
      <c r="I81" s="232">
        <f>ROUND(E81*H81,2)</f>
        <v>0</v>
      </c>
      <c r="J81" s="231"/>
      <c r="K81" s="232">
        <f>ROUND(E81*J81,2)</f>
        <v>0</v>
      </c>
      <c r="L81" s="232">
        <v>21</v>
      </c>
      <c r="M81" s="232">
        <f>G81*(1+L81/100)</f>
        <v>0</v>
      </c>
      <c r="N81" s="222">
        <v>1.17E-2</v>
      </c>
      <c r="O81" s="222">
        <f>ROUND(E81*N81,5)</f>
        <v>0.17549999999999999</v>
      </c>
      <c r="P81" s="222">
        <v>0</v>
      </c>
      <c r="Q81" s="222">
        <f>ROUND(E81*P81,5)</f>
        <v>0</v>
      </c>
      <c r="R81" s="222"/>
      <c r="S81" s="222"/>
      <c r="T81" s="223">
        <v>0.14000000000000001</v>
      </c>
      <c r="U81" s="222">
        <f>ROUND(E81*T81,2)</f>
        <v>2.1</v>
      </c>
      <c r="V81" s="212"/>
      <c r="W81" s="212"/>
      <c r="X81" s="212"/>
      <c r="Y81" s="212"/>
      <c r="Z81" s="212"/>
      <c r="AA81" s="212"/>
      <c r="AB81" s="212"/>
      <c r="AC81" s="212"/>
      <c r="AD81" s="212"/>
      <c r="AE81" s="212" t="s">
        <v>110</v>
      </c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1">
      <c r="A82" s="213"/>
      <c r="B82" s="219"/>
      <c r="C82" s="264" t="s">
        <v>182</v>
      </c>
      <c r="D82" s="224"/>
      <c r="E82" s="229">
        <v>15</v>
      </c>
      <c r="F82" s="232"/>
      <c r="G82" s="232"/>
      <c r="H82" s="232"/>
      <c r="I82" s="232"/>
      <c r="J82" s="232"/>
      <c r="K82" s="232"/>
      <c r="L82" s="232"/>
      <c r="M82" s="232"/>
      <c r="N82" s="222"/>
      <c r="O82" s="222"/>
      <c r="P82" s="222"/>
      <c r="Q82" s="222"/>
      <c r="R82" s="222"/>
      <c r="S82" s="222"/>
      <c r="T82" s="223"/>
      <c r="U82" s="222"/>
      <c r="V82" s="212"/>
      <c r="W82" s="212"/>
      <c r="X82" s="212"/>
      <c r="Y82" s="212"/>
      <c r="Z82" s="212"/>
      <c r="AA82" s="212"/>
      <c r="AB82" s="212"/>
      <c r="AC82" s="212"/>
      <c r="AD82" s="212"/>
      <c r="AE82" s="212" t="s">
        <v>103</v>
      </c>
      <c r="AF82" s="212">
        <v>0</v>
      </c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>
      <c r="A83" s="213">
        <v>20</v>
      </c>
      <c r="B83" s="219" t="s">
        <v>183</v>
      </c>
      <c r="C83" s="263" t="s">
        <v>184</v>
      </c>
      <c r="D83" s="221" t="s">
        <v>100</v>
      </c>
      <c r="E83" s="228">
        <v>1.5</v>
      </c>
      <c r="F83" s="231"/>
      <c r="G83" s="232">
        <f>ROUND(E83*F83,2)</f>
        <v>0</v>
      </c>
      <c r="H83" s="231"/>
      <c r="I83" s="232">
        <f>ROUND(E83*H83,2)</f>
        <v>0</v>
      </c>
      <c r="J83" s="231"/>
      <c r="K83" s="232">
        <f>ROUND(E83*J83,2)</f>
        <v>0</v>
      </c>
      <c r="L83" s="232">
        <v>21</v>
      </c>
      <c r="M83" s="232">
        <f>G83*(1+L83/100)</f>
        <v>0</v>
      </c>
      <c r="N83" s="222">
        <v>2.5</v>
      </c>
      <c r="O83" s="222">
        <f>ROUND(E83*N83,5)</f>
        <v>3.75</v>
      </c>
      <c r="P83" s="222">
        <v>0</v>
      </c>
      <c r="Q83" s="222">
        <f>ROUND(E83*P83,5)</f>
        <v>0</v>
      </c>
      <c r="R83" s="222"/>
      <c r="S83" s="222"/>
      <c r="T83" s="223">
        <v>1.1919999999999999</v>
      </c>
      <c r="U83" s="222">
        <f>ROUND(E83*T83,2)</f>
        <v>1.79</v>
      </c>
      <c r="V83" s="212"/>
      <c r="W83" s="212"/>
      <c r="X83" s="212"/>
      <c r="Y83" s="212"/>
      <c r="Z83" s="212"/>
      <c r="AA83" s="212"/>
      <c r="AB83" s="212"/>
      <c r="AC83" s="212"/>
      <c r="AD83" s="212"/>
      <c r="AE83" s="212" t="s">
        <v>110</v>
      </c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>
      <c r="A84" s="213"/>
      <c r="B84" s="219"/>
      <c r="C84" s="264" t="s">
        <v>185</v>
      </c>
      <c r="D84" s="224"/>
      <c r="E84" s="229">
        <v>1.5</v>
      </c>
      <c r="F84" s="232"/>
      <c r="G84" s="232"/>
      <c r="H84" s="232"/>
      <c r="I84" s="232"/>
      <c r="J84" s="232"/>
      <c r="K84" s="232"/>
      <c r="L84" s="232"/>
      <c r="M84" s="232"/>
      <c r="N84" s="222"/>
      <c r="O84" s="222"/>
      <c r="P84" s="222"/>
      <c r="Q84" s="222"/>
      <c r="R84" s="222"/>
      <c r="S84" s="222"/>
      <c r="T84" s="223"/>
      <c r="U84" s="222"/>
      <c r="V84" s="212"/>
      <c r="W84" s="212"/>
      <c r="X84" s="212"/>
      <c r="Y84" s="212"/>
      <c r="Z84" s="212"/>
      <c r="AA84" s="212"/>
      <c r="AB84" s="212"/>
      <c r="AC84" s="212"/>
      <c r="AD84" s="212"/>
      <c r="AE84" s="212" t="s">
        <v>103</v>
      </c>
      <c r="AF84" s="212">
        <v>0</v>
      </c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>
      <c r="A85" s="213">
        <v>21</v>
      </c>
      <c r="B85" s="219" t="s">
        <v>186</v>
      </c>
      <c r="C85" s="263" t="s">
        <v>187</v>
      </c>
      <c r="D85" s="221" t="s">
        <v>106</v>
      </c>
      <c r="E85" s="228">
        <v>4.5</v>
      </c>
      <c r="F85" s="231"/>
      <c r="G85" s="232">
        <f>ROUND(E85*F85,2)</f>
        <v>0</v>
      </c>
      <c r="H85" s="231"/>
      <c r="I85" s="232">
        <f>ROUND(E85*H85,2)</f>
        <v>0</v>
      </c>
      <c r="J85" s="231"/>
      <c r="K85" s="232">
        <f>ROUND(E85*J85,2)</f>
        <v>0</v>
      </c>
      <c r="L85" s="232">
        <v>21</v>
      </c>
      <c r="M85" s="232">
        <f>G85*(1+L85/100)</f>
        <v>0</v>
      </c>
      <c r="N85" s="222">
        <v>4.7999999999999996E-3</v>
      </c>
      <c r="O85" s="222">
        <f>ROUND(E85*N85,5)</f>
        <v>2.1600000000000001E-2</v>
      </c>
      <c r="P85" s="222">
        <v>0</v>
      </c>
      <c r="Q85" s="222">
        <f>ROUND(E85*P85,5)</f>
        <v>0</v>
      </c>
      <c r="R85" s="222"/>
      <c r="S85" s="222"/>
      <c r="T85" s="223">
        <v>0.82499999999999996</v>
      </c>
      <c r="U85" s="222">
        <f>ROUND(E85*T85,2)</f>
        <v>3.71</v>
      </c>
      <c r="V85" s="212"/>
      <c r="W85" s="212"/>
      <c r="X85" s="212"/>
      <c r="Y85" s="212"/>
      <c r="Z85" s="212"/>
      <c r="AA85" s="212"/>
      <c r="AB85" s="212"/>
      <c r="AC85" s="212"/>
      <c r="AD85" s="212"/>
      <c r="AE85" s="212" t="s">
        <v>110</v>
      </c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>
      <c r="A86" s="213"/>
      <c r="B86" s="219"/>
      <c r="C86" s="264" t="s">
        <v>188</v>
      </c>
      <c r="D86" s="224"/>
      <c r="E86" s="229">
        <v>4.5</v>
      </c>
      <c r="F86" s="232"/>
      <c r="G86" s="232"/>
      <c r="H86" s="232"/>
      <c r="I86" s="232"/>
      <c r="J86" s="232"/>
      <c r="K86" s="232"/>
      <c r="L86" s="232"/>
      <c r="M86" s="232"/>
      <c r="N86" s="222"/>
      <c r="O86" s="222"/>
      <c r="P86" s="222"/>
      <c r="Q86" s="222"/>
      <c r="R86" s="222"/>
      <c r="S86" s="222"/>
      <c r="T86" s="223"/>
      <c r="U86" s="222"/>
      <c r="V86" s="212"/>
      <c r="W86" s="212"/>
      <c r="X86" s="212"/>
      <c r="Y86" s="212"/>
      <c r="Z86" s="212"/>
      <c r="AA86" s="212"/>
      <c r="AB86" s="212"/>
      <c r="AC86" s="212"/>
      <c r="AD86" s="212"/>
      <c r="AE86" s="212" t="s">
        <v>103</v>
      </c>
      <c r="AF86" s="212">
        <v>0</v>
      </c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>
      <c r="A87" s="214" t="s">
        <v>96</v>
      </c>
      <c r="B87" s="220" t="s">
        <v>61</v>
      </c>
      <c r="C87" s="265" t="s">
        <v>62</v>
      </c>
      <c r="D87" s="225"/>
      <c r="E87" s="230"/>
      <c r="F87" s="233"/>
      <c r="G87" s="233">
        <f>SUMIF(AE88:AE106,"&lt;&gt;NOR",G88:G106)</f>
        <v>0</v>
      </c>
      <c r="H87" s="233"/>
      <c r="I87" s="233">
        <f>SUM(I88:I106)</f>
        <v>0</v>
      </c>
      <c r="J87" s="233"/>
      <c r="K87" s="233">
        <f>SUM(K88:K106)</f>
        <v>0</v>
      </c>
      <c r="L87" s="233"/>
      <c r="M87" s="233">
        <f>SUM(M88:M106)</f>
        <v>0</v>
      </c>
      <c r="N87" s="226"/>
      <c r="O87" s="226">
        <f>SUM(O88:O106)</f>
        <v>121.82294</v>
      </c>
      <c r="P87" s="226"/>
      <c r="Q87" s="226">
        <f>SUM(Q88:Q106)</f>
        <v>0</v>
      </c>
      <c r="R87" s="226"/>
      <c r="S87" s="226"/>
      <c r="T87" s="227"/>
      <c r="U87" s="226">
        <f>SUM(U88:U106)</f>
        <v>16.03</v>
      </c>
      <c r="AE87" t="s">
        <v>97</v>
      </c>
    </row>
    <row r="88" spans="1:60" outlineLevel="1">
      <c r="A88" s="213">
        <v>22</v>
      </c>
      <c r="B88" s="219" t="s">
        <v>189</v>
      </c>
      <c r="C88" s="263" t="s">
        <v>190</v>
      </c>
      <c r="D88" s="221" t="s">
        <v>106</v>
      </c>
      <c r="E88" s="228">
        <v>537.04700000000003</v>
      </c>
      <c r="F88" s="231"/>
      <c r="G88" s="232">
        <f>ROUND(E88*F88,2)</f>
        <v>0</v>
      </c>
      <c r="H88" s="231"/>
      <c r="I88" s="232">
        <f>ROUND(E88*H88,2)</f>
        <v>0</v>
      </c>
      <c r="J88" s="231"/>
      <c r="K88" s="232">
        <f>ROUND(E88*J88,2)</f>
        <v>0</v>
      </c>
      <c r="L88" s="232">
        <v>21</v>
      </c>
      <c r="M88" s="232">
        <f>G88*(1+L88/100)</f>
        <v>0</v>
      </c>
      <c r="N88" s="222">
        <v>0.2024</v>
      </c>
      <c r="O88" s="222">
        <f>ROUND(E88*N88,5)</f>
        <v>108.69831000000001</v>
      </c>
      <c r="P88" s="222">
        <v>0</v>
      </c>
      <c r="Q88" s="222">
        <f>ROUND(E88*P88,5)</f>
        <v>0</v>
      </c>
      <c r="R88" s="222"/>
      <c r="S88" s="222"/>
      <c r="T88" s="223">
        <v>2.5999999999999999E-2</v>
      </c>
      <c r="U88" s="222">
        <f>ROUND(E88*T88,2)</f>
        <v>13.96</v>
      </c>
      <c r="V88" s="212"/>
      <c r="W88" s="212"/>
      <c r="X88" s="212"/>
      <c r="Y88" s="212"/>
      <c r="Z88" s="212"/>
      <c r="AA88" s="212"/>
      <c r="AB88" s="212"/>
      <c r="AC88" s="212"/>
      <c r="AD88" s="212"/>
      <c r="AE88" s="212" t="s">
        <v>110</v>
      </c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ht="22.5" outlineLevel="1">
      <c r="A89" s="213"/>
      <c r="B89" s="219"/>
      <c r="C89" s="264" t="s">
        <v>191</v>
      </c>
      <c r="D89" s="224"/>
      <c r="E89" s="229">
        <v>321.11200000000002</v>
      </c>
      <c r="F89" s="232"/>
      <c r="G89" s="232"/>
      <c r="H89" s="232"/>
      <c r="I89" s="232"/>
      <c r="J89" s="232"/>
      <c r="K89" s="232"/>
      <c r="L89" s="232"/>
      <c r="M89" s="232"/>
      <c r="N89" s="222"/>
      <c r="O89" s="222"/>
      <c r="P89" s="222"/>
      <c r="Q89" s="222"/>
      <c r="R89" s="222"/>
      <c r="S89" s="222"/>
      <c r="T89" s="223"/>
      <c r="U89" s="222"/>
      <c r="V89" s="212"/>
      <c r="W89" s="212"/>
      <c r="X89" s="212"/>
      <c r="Y89" s="212"/>
      <c r="Z89" s="212"/>
      <c r="AA89" s="212"/>
      <c r="AB89" s="212"/>
      <c r="AC89" s="212"/>
      <c r="AD89" s="212"/>
      <c r="AE89" s="212" t="s">
        <v>103</v>
      </c>
      <c r="AF89" s="212">
        <v>0</v>
      </c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>
      <c r="A90" s="213"/>
      <c r="B90" s="219"/>
      <c r="C90" s="264" t="s">
        <v>192</v>
      </c>
      <c r="D90" s="224"/>
      <c r="E90" s="229">
        <v>30.6</v>
      </c>
      <c r="F90" s="232"/>
      <c r="G90" s="232"/>
      <c r="H90" s="232"/>
      <c r="I90" s="232"/>
      <c r="J90" s="232"/>
      <c r="K90" s="232"/>
      <c r="L90" s="232"/>
      <c r="M90" s="232"/>
      <c r="N90" s="222"/>
      <c r="O90" s="222"/>
      <c r="P90" s="222"/>
      <c r="Q90" s="222"/>
      <c r="R90" s="222"/>
      <c r="S90" s="222"/>
      <c r="T90" s="223"/>
      <c r="U90" s="222"/>
      <c r="V90" s="212"/>
      <c r="W90" s="212"/>
      <c r="X90" s="212"/>
      <c r="Y90" s="212"/>
      <c r="Z90" s="212"/>
      <c r="AA90" s="212"/>
      <c r="AB90" s="212"/>
      <c r="AC90" s="212"/>
      <c r="AD90" s="212"/>
      <c r="AE90" s="212" t="s">
        <v>103</v>
      </c>
      <c r="AF90" s="212">
        <v>0</v>
      </c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ht="22.5" outlineLevel="1">
      <c r="A91" s="213"/>
      <c r="B91" s="219"/>
      <c r="C91" s="264" t="s">
        <v>193</v>
      </c>
      <c r="D91" s="224"/>
      <c r="E91" s="229">
        <v>159.83500000000001</v>
      </c>
      <c r="F91" s="232"/>
      <c r="G91" s="232"/>
      <c r="H91" s="232"/>
      <c r="I91" s="232"/>
      <c r="J91" s="232"/>
      <c r="K91" s="232"/>
      <c r="L91" s="232"/>
      <c r="M91" s="232"/>
      <c r="N91" s="222"/>
      <c r="O91" s="222"/>
      <c r="P91" s="222"/>
      <c r="Q91" s="222"/>
      <c r="R91" s="222"/>
      <c r="S91" s="222"/>
      <c r="T91" s="223"/>
      <c r="U91" s="222"/>
      <c r="V91" s="212"/>
      <c r="W91" s="212"/>
      <c r="X91" s="212"/>
      <c r="Y91" s="212"/>
      <c r="Z91" s="212"/>
      <c r="AA91" s="212"/>
      <c r="AB91" s="212"/>
      <c r="AC91" s="212"/>
      <c r="AD91" s="212"/>
      <c r="AE91" s="212" t="s">
        <v>103</v>
      </c>
      <c r="AF91" s="212">
        <v>0</v>
      </c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>
      <c r="A92" s="213"/>
      <c r="B92" s="219"/>
      <c r="C92" s="264" t="s">
        <v>194</v>
      </c>
      <c r="D92" s="224"/>
      <c r="E92" s="229">
        <v>25.5</v>
      </c>
      <c r="F92" s="232"/>
      <c r="G92" s="232"/>
      <c r="H92" s="232"/>
      <c r="I92" s="232"/>
      <c r="J92" s="232"/>
      <c r="K92" s="232"/>
      <c r="L92" s="232"/>
      <c r="M92" s="232"/>
      <c r="N92" s="222"/>
      <c r="O92" s="222"/>
      <c r="P92" s="222"/>
      <c r="Q92" s="222"/>
      <c r="R92" s="222"/>
      <c r="S92" s="222"/>
      <c r="T92" s="223"/>
      <c r="U92" s="222"/>
      <c r="V92" s="212"/>
      <c r="W92" s="212"/>
      <c r="X92" s="212"/>
      <c r="Y92" s="212"/>
      <c r="Z92" s="212"/>
      <c r="AA92" s="212"/>
      <c r="AB92" s="212"/>
      <c r="AC92" s="212"/>
      <c r="AD92" s="212"/>
      <c r="AE92" s="212" t="s">
        <v>103</v>
      </c>
      <c r="AF92" s="212">
        <v>0</v>
      </c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ht="22.5" outlineLevel="1">
      <c r="A93" s="213">
        <v>23</v>
      </c>
      <c r="B93" s="219" t="s">
        <v>195</v>
      </c>
      <c r="C93" s="263" t="s">
        <v>196</v>
      </c>
      <c r="D93" s="221" t="s">
        <v>197</v>
      </c>
      <c r="E93" s="228">
        <v>2.1696</v>
      </c>
      <c r="F93" s="231"/>
      <c r="G93" s="232">
        <f>ROUND(E93*F93,2)</f>
        <v>0</v>
      </c>
      <c r="H93" s="231"/>
      <c r="I93" s="232">
        <f>ROUND(E93*H93,2)</f>
        <v>0</v>
      </c>
      <c r="J93" s="231"/>
      <c r="K93" s="232">
        <f>ROUND(E93*J93,2)</f>
        <v>0</v>
      </c>
      <c r="L93" s="232">
        <v>21</v>
      </c>
      <c r="M93" s="232">
        <f>G93*(1+L93/100)</f>
        <v>0</v>
      </c>
      <c r="N93" s="222">
        <v>1.1000000000000001</v>
      </c>
      <c r="O93" s="222">
        <f>ROUND(E93*N93,5)</f>
        <v>2.3865599999999998</v>
      </c>
      <c r="P93" s="222">
        <v>0</v>
      </c>
      <c r="Q93" s="222">
        <f>ROUND(E93*P93,5)</f>
        <v>0</v>
      </c>
      <c r="R93" s="222"/>
      <c r="S93" s="222"/>
      <c r="T93" s="223">
        <v>0.16300000000000001</v>
      </c>
      <c r="U93" s="222">
        <f>ROUND(E93*T93,2)</f>
        <v>0.35</v>
      </c>
      <c r="V93" s="212"/>
      <c r="W93" s="212"/>
      <c r="X93" s="212"/>
      <c r="Y93" s="212"/>
      <c r="Z93" s="212"/>
      <c r="AA93" s="212"/>
      <c r="AB93" s="212"/>
      <c r="AC93" s="212"/>
      <c r="AD93" s="212"/>
      <c r="AE93" s="212" t="s">
        <v>110</v>
      </c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ht="22.5" outlineLevel="1">
      <c r="A94" s="213"/>
      <c r="B94" s="219"/>
      <c r="C94" s="264" t="s">
        <v>198</v>
      </c>
      <c r="D94" s="224"/>
      <c r="E94" s="229">
        <v>2.1696</v>
      </c>
      <c r="F94" s="232"/>
      <c r="G94" s="232"/>
      <c r="H94" s="232"/>
      <c r="I94" s="232"/>
      <c r="J94" s="232"/>
      <c r="K94" s="232"/>
      <c r="L94" s="232"/>
      <c r="M94" s="232"/>
      <c r="N94" s="222"/>
      <c r="O94" s="222"/>
      <c r="P94" s="222"/>
      <c r="Q94" s="222"/>
      <c r="R94" s="222"/>
      <c r="S94" s="222"/>
      <c r="T94" s="223"/>
      <c r="U94" s="222"/>
      <c r="V94" s="212"/>
      <c r="W94" s="212"/>
      <c r="X94" s="212"/>
      <c r="Y94" s="212"/>
      <c r="Z94" s="212"/>
      <c r="AA94" s="212"/>
      <c r="AB94" s="212"/>
      <c r="AC94" s="212"/>
      <c r="AD94" s="212"/>
      <c r="AE94" s="212" t="s">
        <v>103</v>
      </c>
      <c r="AF94" s="212">
        <v>0</v>
      </c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>
      <c r="A95" s="213">
        <v>24</v>
      </c>
      <c r="B95" s="219" t="s">
        <v>199</v>
      </c>
      <c r="C95" s="263" t="s">
        <v>200</v>
      </c>
      <c r="D95" s="221" t="s">
        <v>106</v>
      </c>
      <c r="E95" s="228">
        <v>9.0399999999999991</v>
      </c>
      <c r="F95" s="231"/>
      <c r="G95" s="232">
        <f>ROUND(E95*F95,2)</f>
        <v>0</v>
      </c>
      <c r="H95" s="231"/>
      <c r="I95" s="232">
        <f>ROUND(E95*H95,2)</f>
        <v>0</v>
      </c>
      <c r="J95" s="231"/>
      <c r="K95" s="232">
        <f>ROUND(E95*J95,2)</f>
        <v>0</v>
      </c>
      <c r="L95" s="232">
        <v>21</v>
      </c>
      <c r="M95" s="232">
        <f>G95*(1+L95/100)</f>
        <v>0</v>
      </c>
      <c r="N95" s="222">
        <v>0.55125000000000002</v>
      </c>
      <c r="O95" s="222">
        <f>ROUND(E95*N95,5)</f>
        <v>4.9832999999999998</v>
      </c>
      <c r="P95" s="222">
        <v>0</v>
      </c>
      <c r="Q95" s="222">
        <f>ROUND(E95*P95,5)</f>
        <v>0</v>
      </c>
      <c r="R95" s="222"/>
      <c r="S95" s="222"/>
      <c r="T95" s="223">
        <v>2.7E-2</v>
      </c>
      <c r="U95" s="222">
        <f>ROUND(E95*T95,2)</f>
        <v>0.24</v>
      </c>
      <c r="V95" s="212"/>
      <c r="W95" s="212"/>
      <c r="X95" s="212"/>
      <c r="Y95" s="212"/>
      <c r="Z95" s="212"/>
      <c r="AA95" s="212"/>
      <c r="AB95" s="212"/>
      <c r="AC95" s="212"/>
      <c r="AD95" s="212"/>
      <c r="AE95" s="212" t="s">
        <v>110</v>
      </c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>
      <c r="A96" s="213"/>
      <c r="B96" s="219"/>
      <c r="C96" s="264" t="s">
        <v>201</v>
      </c>
      <c r="D96" s="224"/>
      <c r="E96" s="229">
        <v>9.0399999999999991</v>
      </c>
      <c r="F96" s="232"/>
      <c r="G96" s="232"/>
      <c r="H96" s="232"/>
      <c r="I96" s="232"/>
      <c r="J96" s="232"/>
      <c r="K96" s="232"/>
      <c r="L96" s="232"/>
      <c r="M96" s="232"/>
      <c r="N96" s="222"/>
      <c r="O96" s="222"/>
      <c r="P96" s="222"/>
      <c r="Q96" s="222"/>
      <c r="R96" s="222"/>
      <c r="S96" s="222"/>
      <c r="T96" s="223"/>
      <c r="U96" s="222"/>
      <c r="V96" s="212"/>
      <c r="W96" s="212"/>
      <c r="X96" s="212"/>
      <c r="Y96" s="212"/>
      <c r="Z96" s="212"/>
      <c r="AA96" s="212"/>
      <c r="AB96" s="212"/>
      <c r="AC96" s="212"/>
      <c r="AD96" s="212"/>
      <c r="AE96" s="212" t="s">
        <v>103</v>
      </c>
      <c r="AF96" s="212">
        <v>0</v>
      </c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>
      <c r="A97" s="213">
        <v>25</v>
      </c>
      <c r="B97" s="219" t="s">
        <v>202</v>
      </c>
      <c r="C97" s="263" t="s">
        <v>203</v>
      </c>
      <c r="D97" s="221" t="s">
        <v>106</v>
      </c>
      <c r="E97" s="228">
        <v>9.0399999999999991</v>
      </c>
      <c r="F97" s="231"/>
      <c r="G97" s="232">
        <f>ROUND(E97*F97,2)</f>
        <v>0</v>
      </c>
      <c r="H97" s="231"/>
      <c r="I97" s="232">
        <f>ROUND(E97*H97,2)</f>
        <v>0</v>
      </c>
      <c r="J97" s="231"/>
      <c r="K97" s="232">
        <f>ROUND(E97*J97,2)</f>
        <v>0</v>
      </c>
      <c r="L97" s="232">
        <v>21</v>
      </c>
      <c r="M97" s="232">
        <f>G97*(1+L97/100)</f>
        <v>0</v>
      </c>
      <c r="N97" s="222">
        <v>0.315</v>
      </c>
      <c r="O97" s="222">
        <f>ROUND(E97*N97,5)</f>
        <v>2.8475999999999999</v>
      </c>
      <c r="P97" s="222">
        <v>0</v>
      </c>
      <c r="Q97" s="222">
        <f>ROUND(E97*P97,5)</f>
        <v>0</v>
      </c>
      <c r="R97" s="222"/>
      <c r="S97" s="222"/>
      <c r="T97" s="223">
        <v>1.6E-2</v>
      </c>
      <c r="U97" s="222">
        <f>ROUND(E97*T97,2)</f>
        <v>0.14000000000000001</v>
      </c>
      <c r="V97" s="212"/>
      <c r="W97" s="212"/>
      <c r="X97" s="212"/>
      <c r="Y97" s="212"/>
      <c r="Z97" s="212"/>
      <c r="AA97" s="212"/>
      <c r="AB97" s="212"/>
      <c r="AC97" s="212"/>
      <c r="AD97" s="212"/>
      <c r="AE97" s="212" t="s">
        <v>110</v>
      </c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>
      <c r="A98" s="213"/>
      <c r="B98" s="219"/>
      <c r="C98" s="264" t="s">
        <v>201</v>
      </c>
      <c r="D98" s="224"/>
      <c r="E98" s="229">
        <v>9.0399999999999991</v>
      </c>
      <c r="F98" s="232"/>
      <c r="G98" s="232"/>
      <c r="H98" s="232"/>
      <c r="I98" s="232"/>
      <c r="J98" s="232"/>
      <c r="K98" s="232"/>
      <c r="L98" s="232"/>
      <c r="M98" s="232"/>
      <c r="N98" s="222"/>
      <c r="O98" s="222"/>
      <c r="P98" s="222"/>
      <c r="Q98" s="222"/>
      <c r="R98" s="222"/>
      <c r="S98" s="222"/>
      <c r="T98" s="223"/>
      <c r="U98" s="222"/>
      <c r="V98" s="212"/>
      <c r="W98" s="212"/>
      <c r="X98" s="212"/>
      <c r="Y98" s="212"/>
      <c r="Z98" s="212"/>
      <c r="AA98" s="212"/>
      <c r="AB98" s="212"/>
      <c r="AC98" s="212"/>
      <c r="AD98" s="212"/>
      <c r="AE98" s="212" t="s">
        <v>103</v>
      </c>
      <c r="AF98" s="212">
        <v>0</v>
      </c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>
      <c r="A99" s="213">
        <v>26</v>
      </c>
      <c r="B99" s="219" t="s">
        <v>204</v>
      </c>
      <c r="C99" s="263" t="s">
        <v>205</v>
      </c>
      <c r="D99" s="221" t="s">
        <v>106</v>
      </c>
      <c r="E99" s="228">
        <v>9.0399999999999991</v>
      </c>
      <c r="F99" s="231"/>
      <c r="G99" s="232">
        <f>ROUND(E99*F99,2)</f>
        <v>0</v>
      </c>
      <c r="H99" s="231"/>
      <c r="I99" s="232">
        <f>ROUND(E99*H99,2)</f>
        <v>0</v>
      </c>
      <c r="J99" s="231"/>
      <c r="K99" s="232">
        <f>ROUND(E99*J99,2)</f>
        <v>0</v>
      </c>
      <c r="L99" s="232">
        <v>21</v>
      </c>
      <c r="M99" s="232">
        <f>G99*(1+L99/100)</f>
        <v>0</v>
      </c>
      <c r="N99" s="222">
        <v>0.21099999999999999</v>
      </c>
      <c r="O99" s="222">
        <f>ROUND(E99*N99,5)</f>
        <v>1.90744</v>
      </c>
      <c r="P99" s="222">
        <v>0</v>
      </c>
      <c r="Q99" s="222">
        <f>ROUND(E99*P99,5)</f>
        <v>0</v>
      </c>
      <c r="R99" s="222"/>
      <c r="S99" s="222"/>
      <c r="T99" s="223">
        <v>7.1999999999999995E-2</v>
      </c>
      <c r="U99" s="222">
        <f>ROUND(E99*T99,2)</f>
        <v>0.65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 t="s">
        <v>110</v>
      </c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>
      <c r="A100" s="213"/>
      <c r="B100" s="219"/>
      <c r="C100" s="264" t="s">
        <v>201</v>
      </c>
      <c r="D100" s="224"/>
      <c r="E100" s="229">
        <v>9.0399999999999991</v>
      </c>
      <c r="F100" s="232"/>
      <c r="G100" s="232"/>
      <c r="H100" s="232"/>
      <c r="I100" s="232"/>
      <c r="J100" s="232"/>
      <c r="K100" s="232"/>
      <c r="L100" s="232"/>
      <c r="M100" s="232"/>
      <c r="N100" s="222"/>
      <c r="O100" s="222"/>
      <c r="P100" s="222"/>
      <c r="Q100" s="222"/>
      <c r="R100" s="222"/>
      <c r="S100" s="222"/>
      <c r="T100" s="223"/>
      <c r="U100" s="22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 t="s">
        <v>103</v>
      </c>
      <c r="AF100" s="212">
        <v>0</v>
      </c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>
      <c r="A101" s="213">
        <v>27</v>
      </c>
      <c r="B101" s="219" t="s">
        <v>206</v>
      </c>
      <c r="C101" s="263" t="s">
        <v>207</v>
      </c>
      <c r="D101" s="221" t="s">
        <v>106</v>
      </c>
      <c r="E101" s="228">
        <v>9.0399999999999991</v>
      </c>
      <c r="F101" s="231"/>
      <c r="G101" s="232">
        <f>ROUND(E101*F101,2)</f>
        <v>0</v>
      </c>
      <c r="H101" s="231"/>
      <c r="I101" s="232">
        <f>ROUND(E101*H101,2)</f>
        <v>0</v>
      </c>
      <c r="J101" s="231"/>
      <c r="K101" s="232">
        <f>ROUND(E101*J101,2)</f>
        <v>0</v>
      </c>
      <c r="L101" s="232">
        <v>21</v>
      </c>
      <c r="M101" s="232">
        <f>G101*(1+L101/100)</f>
        <v>0</v>
      </c>
      <c r="N101" s="222">
        <v>0.10373</v>
      </c>
      <c r="O101" s="222">
        <f>ROUND(E101*N101,5)</f>
        <v>0.93772</v>
      </c>
      <c r="P101" s="222">
        <v>0</v>
      </c>
      <c r="Q101" s="222">
        <f>ROUND(E101*P101,5)</f>
        <v>0</v>
      </c>
      <c r="R101" s="222"/>
      <c r="S101" s="222"/>
      <c r="T101" s="223">
        <v>6.4000000000000001E-2</v>
      </c>
      <c r="U101" s="222">
        <f>ROUND(E101*T101,2)</f>
        <v>0.57999999999999996</v>
      </c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 t="s">
        <v>110</v>
      </c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>
      <c r="A102" s="213"/>
      <c r="B102" s="219"/>
      <c r="C102" s="264" t="s">
        <v>111</v>
      </c>
      <c r="D102" s="224"/>
      <c r="E102" s="229">
        <v>9.0399999999999991</v>
      </c>
      <c r="F102" s="232"/>
      <c r="G102" s="232"/>
      <c r="H102" s="232"/>
      <c r="I102" s="232"/>
      <c r="J102" s="232"/>
      <c r="K102" s="232"/>
      <c r="L102" s="232"/>
      <c r="M102" s="232"/>
      <c r="N102" s="222"/>
      <c r="O102" s="222"/>
      <c r="P102" s="222"/>
      <c r="Q102" s="222"/>
      <c r="R102" s="222"/>
      <c r="S102" s="222"/>
      <c r="T102" s="223"/>
      <c r="U102" s="22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 t="s">
        <v>103</v>
      </c>
      <c r="AF102" s="212">
        <v>0</v>
      </c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1">
      <c r="A103" s="213">
        <v>28</v>
      </c>
      <c r="B103" s="219" t="s">
        <v>208</v>
      </c>
      <c r="C103" s="263" t="s">
        <v>209</v>
      </c>
      <c r="D103" s="221" t="s">
        <v>106</v>
      </c>
      <c r="E103" s="228">
        <v>9.0399999999999991</v>
      </c>
      <c r="F103" s="231"/>
      <c r="G103" s="232">
        <f>ROUND(E103*F103,2)</f>
        <v>0</v>
      </c>
      <c r="H103" s="231"/>
      <c r="I103" s="232">
        <f>ROUND(E103*H103,2)</f>
        <v>0</v>
      </c>
      <c r="J103" s="231"/>
      <c r="K103" s="232">
        <f>ROUND(E103*J103,2)</f>
        <v>0</v>
      </c>
      <c r="L103" s="232">
        <v>21</v>
      </c>
      <c r="M103" s="232">
        <f>G103*(1+L103/100)</f>
        <v>0</v>
      </c>
      <c r="N103" s="222">
        <v>6.5199999999999998E-3</v>
      </c>
      <c r="O103" s="222">
        <f>ROUND(E103*N103,5)</f>
        <v>5.8939999999999999E-2</v>
      </c>
      <c r="P103" s="222">
        <v>0</v>
      </c>
      <c r="Q103" s="222">
        <f>ROUND(E103*P103,5)</f>
        <v>0</v>
      </c>
      <c r="R103" s="222"/>
      <c r="S103" s="222"/>
      <c r="T103" s="223">
        <v>4.0000000000000001E-3</v>
      </c>
      <c r="U103" s="222">
        <f>ROUND(E103*T103,2)</f>
        <v>0.04</v>
      </c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 t="s">
        <v>110</v>
      </c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>
      <c r="A104" s="213"/>
      <c r="B104" s="219"/>
      <c r="C104" s="264" t="s">
        <v>111</v>
      </c>
      <c r="D104" s="224"/>
      <c r="E104" s="229">
        <v>9.0399999999999991</v>
      </c>
      <c r="F104" s="232"/>
      <c r="G104" s="232"/>
      <c r="H104" s="232"/>
      <c r="I104" s="232"/>
      <c r="J104" s="232"/>
      <c r="K104" s="232"/>
      <c r="L104" s="232"/>
      <c r="M104" s="232"/>
      <c r="N104" s="222"/>
      <c r="O104" s="222"/>
      <c r="P104" s="222"/>
      <c r="Q104" s="222"/>
      <c r="R104" s="222"/>
      <c r="S104" s="222"/>
      <c r="T104" s="223"/>
      <c r="U104" s="22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 t="s">
        <v>103</v>
      </c>
      <c r="AF104" s="212">
        <v>0</v>
      </c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>
      <c r="A105" s="213">
        <v>29</v>
      </c>
      <c r="B105" s="219" t="s">
        <v>210</v>
      </c>
      <c r="C105" s="263" t="s">
        <v>211</v>
      </c>
      <c r="D105" s="221" t="s">
        <v>106</v>
      </c>
      <c r="E105" s="228">
        <v>9.0399999999999991</v>
      </c>
      <c r="F105" s="231"/>
      <c r="G105" s="232">
        <f>ROUND(E105*F105,2)</f>
        <v>0</v>
      </c>
      <c r="H105" s="231"/>
      <c r="I105" s="232">
        <f>ROUND(E105*H105,2)</f>
        <v>0</v>
      </c>
      <c r="J105" s="231"/>
      <c r="K105" s="232">
        <f>ROUND(E105*J105,2)</f>
        <v>0</v>
      </c>
      <c r="L105" s="232">
        <v>21</v>
      </c>
      <c r="M105" s="232">
        <f>G105*(1+L105/100)</f>
        <v>0</v>
      </c>
      <c r="N105" s="222">
        <v>3.4000000000000002E-4</v>
      </c>
      <c r="O105" s="222">
        <f>ROUND(E105*N105,5)</f>
        <v>3.0699999999999998E-3</v>
      </c>
      <c r="P105" s="222">
        <v>0</v>
      </c>
      <c r="Q105" s="222">
        <f>ROUND(E105*P105,5)</f>
        <v>0</v>
      </c>
      <c r="R105" s="222"/>
      <c r="S105" s="222"/>
      <c r="T105" s="223">
        <v>8.0000000000000002E-3</v>
      </c>
      <c r="U105" s="222">
        <f>ROUND(E105*T105,2)</f>
        <v>7.0000000000000007E-2</v>
      </c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 t="s">
        <v>110</v>
      </c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>
      <c r="A106" s="213"/>
      <c r="B106" s="219"/>
      <c r="C106" s="264" t="s">
        <v>111</v>
      </c>
      <c r="D106" s="224"/>
      <c r="E106" s="229">
        <v>9.0399999999999991</v>
      </c>
      <c r="F106" s="232"/>
      <c r="G106" s="232"/>
      <c r="H106" s="232"/>
      <c r="I106" s="232"/>
      <c r="J106" s="232"/>
      <c r="K106" s="232"/>
      <c r="L106" s="232"/>
      <c r="M106" s="232"/>
      <c r="N106" s="222"/>
      <c r="O106" s="222"/>
      <c r="P106" s="222"/>
      <c r="Q106" s="222"/>
      <c r="R106" s="222"/>
      <c r="S106" s="222"/>
      <c r="T106" s="223"/>
      <c r="U106" s="22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 t="s">
        <v>103</v>
      </c>
      <c r="AF106" s="212">
        <v>0</v>
      </c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>
      <c r="A107" s="214" t="s">
        <v>96</v>
      </c>
      <c r="B107" s="220" t="s">
        <v>63</v>
      </c>
      <c r="C107" s="265" t="s">
        <v>64</v>
      </c>
      <c r="D107" s="225"/>
      <c r="E107" s="230"/>
      <c r="F107" s="233"/>
      <c r="G107" s="233">
        <f>SUMIF(AE108:AE248,"&lt;&gt;NOR",G108:G248)</f>
        <v>0</v>
      </c>
      <c r="H107" s="233"/>
      <c r="I107" s="233">
        <f>SUM(I108:I248)</f>
        <v>0</v>
      </c>
      <c r="J107" s="233"/>
      <c r="K107" s="233">
        <f>SUM(K108:K248)</f>
        <v>0</v>
      </c>
      <c r="L107" s="233"/>
      <c r="M107" s="233">
        <f>SUM(M108:M248)</f>
        <v>0</v>
      </c>
      <c r="N107" s="226"/>
      <c r="O107" s="226">
        <f>SUM(O108:O248)</f>
        <v>22.579100000000004</v>
      </c>
      <c r="P107" s="226"/>
      <c r="Q107" s="226">
        <f>SUM(Q108:Q248)</f>
        <v>14.331770000000001</v>
      </c>
      <c r="R107" s="226"/>
      <c r="S107" s="226"/>
      <c r="T107" s="227"/>
      <c r="U107" s="226">
        <f>SUM(U108:U248)</f>
        <v>447.78000000000009</v>
      </c>
      <c r="AE107" t="s">
        <v>97</v>
      </c>
    </row>
    <row r="108" spans="1:60" outlineLevel="1">
      <c r="A108" s="213">
        <v>30</v>
      </c>
      <c r="B108" s="219" t="s">
        <v>212</v>
      </c>
      <c r="C108" s="263" t="s">
        <v>213</v>
      </c>
      <c r="D108" s="221" t="s">
        <v>132</v>
      </c>
      <c r="E108" s="228">
        <v>7.2</v>
      </c>
      <c r="F108" s="231"/>
      <c r="G108" s="232">
        <f>ROUND(E108*F108,2)</f>
        <v>0</v>
      </c>
      <c r="H108" s="231"/>
      <c r="I108" s="232">
        <f>ROUND(E108*H108,2)</f>
        <v>0</v>
      </c>
      <c r="J108" s="231"/>
      <c r="K108" s="232">
        <f>ROUND(E108*J108,2)</f>
        <v>0</v>
      </c>
      <c r="L108" s="232">
        <v>21</v>
      </c>
      <c r="M108" s="232">
        <f>G108*(1+L108/100)</f>
        <v>0</v>
      </c>
      <c r="N108" s="222">
        <v>0</v>
      </c>
      <c r="O108" s="222">
        <f>ROUND(E108*N108,5)</f>
        <v>0</v>
      </c>
      <c r="P108" s="222">
        <v>1.7243999999999999</v>
      </c>
      <c r="Q108" s="222">
        <f>ROUND(E108*P108,5)</f>
        <v>12.41568</v>
      </c>
      <c r="R108" s="222"/>
      <c r="S108" s="222"/>
      <c r="T108" s="223">
        <v>0.61</v>
      </c>
      <c r="U108" s="222">
        <f>ROUND(E108*T108,2)</f>
        <v>4.3899999999999997</v>
      </c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 t="s">
        <v>110</v>
      </c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ht="33.75" outlineLevel="1">
      <c r="A109" s="213"/>
      <c r="B109" s="219"/>
      <c r="C109" s="264" t="s">
        <v>214</v>
      </c>
      <c r="D109" s="224"/>
      <c r="E109" s="229">
        <v>7.2</v>
      </c>
      <c r="F109" s="232"/>
      <c r="G109" s="232"/>
      <c r="H109" s="232"/>
      <c r="I109" s="232"/>
      <c r="J109" s="232"/>
      <c r="K109" s="232"/>
      <c r="L109" s="232"/>
      <c r="M109" s="232"/>
      <c r="N109" s="222"/>
      <c r="O109" s="222"/>
      <c r="P109" s="222"/>
      <c r="Q109" s="222"/>
      <c r="R109" s="222"/>
      <c r="S109" s="222"/>
      <c r="T109" s="223"/>
      <c r="U109" s="22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 t="s">
        <v>103</v>
      </c>
      <c r="AF109" s="212">
        <v>0</v>
      </c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>
      <c r="A110" s="213">
        <v>31</v>
      </c>
      <c r="B110" s="219" t="s">
        <v>212</v>
      </c>
      <c r="C110" s="263" t="s">
        <v>215</v>
      </c>
      <c r="D110" s="221" t="s">
        <v>132</v>
      </c>
      <c r="E110" s="228">
        <v>167.49</v>
      </c>
      <c r="F110" s="231"/>
      <c r="G110" s="232">
        <f>ROUND(E110*F110,2)</f>
        <v>0</v>
      </c>
      <c r="H110" s="231"/>
      <c r="I110" s="232">
        <f>ROUND(E110*H110,2)</f>
        <v>0</v>
      </c>
      <c r="J110" s="231"/>
      <c r="K110" s="232">
        <f>ROUND(E110*J110,2)</f>
        <v>0</v>
      </c>
      <c r="L110" s="232">
        <v>21</v>
      </c>
      <c r="M110" s="232">
        <f>G110*(1+L110/100)</f>
        <v>0</v>
      </c>
      <c r="N110" s="222">
        <v>0</v>
      </c>
      <c r="O110" s="222">
        <f>ROUND(E110*N110,5)</f>
        <v>0</v>
      </c>
      <c r="P110" s="222">
        <v>1.1440000000000001E-2</v>
      </c>
      <c r="Q110" s="222">
        <f>ROUND(E110*P110,5)</f>
        <v>1.9160900000000001</v>
      </c>
      <c r="R110" s="222"/>
      <c r="S110" s="222"/>
      <c r="T110" s="223">
        <v>0.41299999999999998</v>
      </c>
      <c r="U110" s="222">
        <f>ROUND(E110*T110,2)</f>
        <v>69.17</v>
      </c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 t="s">
        <v>110</v>
      </c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ht="22.5" outlineLevel="1">
      <c r="A111" s="213"/>
      <c r="B111" s="219"/>
      <c r="C111" s="264" t="s">
        <v>216</v>
      </c>
      <c r="D111" s="224"/>
      <c r="E111" s="229">
        <v>167.49</v>
      </c>
      <c r="F111" s="232"/>
      <c r="G111" s="232"/>
      <c r="H111" s="232"/>
      <c r="I111" s="232"/>
      <c r="J111" s="232"/>
      <c r="K111" s="232"/>
      <c r="L111" s="232"/>
      <c r="M111" s="232"/>
      <c r="N111" s="222"/>
      <c r="O111" s="222"/>
      <c r="P111" s="222"/>
      <c r="Q111" s="222"/>
      <c r="R111" s="222"/>
      <c r="S111" s="222"/>
      <c r="T111" s="223"/>
      <c r="U111" s="22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 t="s">
        <v>103</v>
      </c>
      <c r="AF111" s="212">
        <v>0</v>
      </c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ht="22.5" outlineLevel="1">
      <c r="A112" s="213">
        <v>32</v>
      </c>
      <c r="B112" s="219" t="s">
        <v>217</v>
      </c>
      <c r="C112" s="263" t="s">
        <v>218</v>
      </c>
      <c r="D112" s="221" t="s">
        <v>219</v>
      </c>
      <c r="E112" s="228">
        <v>9</v>
      </c>
      <c r="F112" s="231"/>
      <c r="G112" s="232">
        <f>ROUND(E112*F112,2)</f>
        <v>0</v>
      </c>
      <c r="H112" s="231"/>
      <c r="I112" s="232">
        <f>ROUND(E112*H112,2)</f>
        <v>0</v>
      </c>
      <c r="J112" s="231"/>
      <c r="K112" s="232">
        <f>ROUND(E112*J112,2)</f>
        <v>0</v>
      </c>
      <c r="L112" s="232">
        <v>21</v>
      </c>
      <c r="M112" s="232">
        <f>G112*(1+L112/100)</f>
        <v>0</v>
      </c>
      <c r="N112" s="222">
        <v>0</v>
      </c>
      <c r="O112" s="222">
        <f>ROUND(E112*N112,5)</f>
        <v>0</v>
      </c>
      <c r="P112" s="222">
        <v>0</v>
      </c>
      <c r="Q112" s="222">
        <f>ROUND(E112*P112,5)</f>
        <v>0</v>
      </c>
      <c r="R112" s="222"/>
      <c r="S112" s="222"/>
      <c r="T112" s="223">
        <v>1.752</v>
      </c>
      <c r="U112" s="222">
        <f>ROUND(E112*T112,2)</f>
        <v>15.77</v>
      </c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 t="s">
        <v>110</v>
      </c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1">
      <c r="A113" s="213"/>
      <c r="B113" s="219"/>
      <c r="C113" s="264" t="s">
        <v>220</v>
      </c>
      <c r="D113" s="224"/>
      <c r="E113" s="229">
        <v>6</v>
      </c>
      <c r="F113" s="232"/>
      <c r="G113" s="232"/>
      <c r="H113" s="232"/>
      <c r="I113" s="232"/>
      <c r="J113" s="232"/>
      <c r="K113" s="232"/>
      <c r="L113" s="232"/>
      <c r="M113" s="232"/>
      <c r="N113" s="222"/>
      <c r="O113" s="222"/>
      <c r="P113" s="222"/>
      <c r="Q113" s="222"/>
      <c r="R113" s="222"/>
      <c r="S113" s="222"/>
      <c r="T113" s="223"/>
      <c r="U113" s="22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 t="s">
        <v>103</v>
      </c>
      <c r="AF113" s="212">
        <v>0</v>
      </c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1">
      <c r="A114" s="213"/>
      <c r="B114" s="219"/>
      <c r="C114" s="264" t="s">
        <v>221</v>
      </c>
      <c r="D114" s="224"/>
      <c r="E114" s="229">
        <v>3</v>
      </c>
      <c r="F114" s="232"/>
      <c r="G114" s="232"/>
      <c r="H114" s="232"/>
      <c r="I114" s="232"/>
      <c r="J114" s="232"/>
      <c r="K114" s="232"/>
      <c r="L114" s="232"/>
      <c r="M114" s="232"/>
      <c r="N114" s="222"/>
      <c r="O114" s="222"/>
      <c r="P114" s="222"/>
      <c r="Q114" s="222"/>
      <c r="R114" s="222"/>
      <c r="S114" s="222"/>
      <c r="T114" s="223"/>
      <c r="U114" s="22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 t="s">
        <v>103</v>
      </c>
      <c r="AF114" s="212">
        <v>0</v>
      </c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ht="22.5" outlineLevel="1">
      <c r="A115" s="213">
        <v>33</v>
      </c>
      <c r="B115" s="219" t="s">
        <v>222</v>
      </c>
      <c r="C115" s="263" t="s">
        <v>223</v>
      </c>
      <c r="D115" s="221" t="s">
        <v>219</v>
      </c>
      <c r="E115" s="228">
        <v>9</v>
      </c>
      <c r="F115" s="231"/>
      <c r="G115" s="232">
        <f>ROUND(E115*F115,2)</f>
        <v>0</v>
      </c>
      <c r="H115" s="231"/>
      <c r="I115" s="232">
        <f>ROUND(E115*H115,2)</f>
        <v>0</v>
      </c>
      <c r="J115" s="231"/>
      <c r="K115" s="232">
        <f>ROUND(E115*J115,2)</f>
        <v>0</v>
      </c>
      <c r="L115" s="232">
        <v>21</v>
      </c>
      <c r="M115" s="232">
        <f>G115*(1+L115/100)</f>
        <v>0</v>
      </c>
      <c r="N115" s="222">
        <v>0</v>
      </c>
      <c r="O115" s="222">
        <f>ROUND(E115*N115,5)</f>
        <v>0</v>
      </c>
      <c r="P115" s="222">
        <v>0</v>
      </c>
      <c r="Q115" s="222">
        <f>ROUND(E115*P115,5)</f>
        <v>0</v>
      </c>
      <c r="R115" s="222"/>
      <c r="S115" s="222"/>
      <c r="T115" s="223">
        <v>0.79</v>
      </c>
      <c r="U115" s="222">
        <f>ROUND(E115*T115,2)</f>
        <v>7.11</v>
      </c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 t="s">
        <v>110</v>
      </c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1">
      <c r="A116" s="213"/>
      <c r="B116" s="219"/>
      <c r="C116" s="264" t="s">
        <v>224</v>
      </c>
      <c r="D116" s="224"/>
      <c r="E116" s="229">
        <v>6</v>
      </c>
      <c r="F116" s="232"/>
      <c r="G116" s="232"/>
      <c r="H116" s="232"/>
      <c r="I116" s="232"/>
      <c r="J116" s="232"/>
      <c r="K116" s="232"/>
      <c r="L116" s="232"/>
      <c r="M116" s="232"/>
      <c r="N116" s="222"/>
      <c r="O116" s="222"/>
      <c r="P116" s="222"/>
      <c r="Q116" s="222"/>
      <c r="R116" s="222"/>
      <c r="S116" s="222"/>
      <c r="T116" s="223"/>
      <c r="U116" s="22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 t="s">
        <v>103</v>
      </c>
      <c r="AF116" s="212">
        <v>0</v>
      </c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>
      <c r="A117" s="213"/>
      <c r="B117" s="219"/>
      <c r="C117" s="264" t="s">
        <v>225</v>
      </c>
      <c r="D117" s="224"/>
      <c r="E117" s="229">
        <v>3</v>
      </c>
      <c r="F117" s="232"/>
      <c r="G117" s="232"/>
      <c r="H117" s="232"/>
      <c r="I117" s="232"/>
      <c r="J117" s="232"/>
      <c r="K117" s="232"/>
      <c r="L117" s="232"/>
      <c r="M117" s="232"/>
      <c r="N117" s="222"/>
      <c r="O117" s="222"/>
      <c r="P117" s="222"/>
      <c r="Q117" s="222"/>
      <c r="R117" s="222"/>
      <c r="S117" s="222"/>
      <c r="T117" s="223"/>
      <c r="U117" s="22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 t="s">
        <v>103</v>
      </c>
      <c r="AF117" s="212">
        <v>0</v>
      </c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>
      <c r="A118" s="213">
        <v>34</v>
      </c>
      <c r="B118" s="219" t="s">
        <v>226</v>
      </c>
      <c r="C118" s="263" t="s">
        <v>227</v>
      </c>
      <c r="D118" s="221" t="s">
        <v>219</v>
      </c>
      <c r="E118" s="228">
        <v>6</v>
      </c>
      <c r="F118" s="231"/>
      <c r="G118" s="232">
        <f>ROUND(E118*F118,2)</f>
        <v>0</v>
      </c>
      <c r="H118" s="231"/>
      <c r="I118" s="232">
        <f>ROUND(E118*H118,2)</f>
        <v>0</v>
      </c>
      <c r="J118" s="231"/>
      <c r="K118" s="232">
        <f>ROUND(E118*J118,2)</f>
        <v>0</v>
      </c>
      <c r="L118" s="232">
        <v>21</v>
      </c>
      <c r="M118" s="232">
        <f>G118*(1+L118/100)</f>
        <v>0</v>
      </c>
      <c r="N118" s="222">
        <v>2.111E-2</v>
      </c>
      <c r="O118" s="222">
        <f>ROUND(E118*N118,5)</f>
        <v>0.12665999999999999</v>
      </c>
      <c r="P118" s="222">
        <v>0</v>
      </c>
      <c r="Q118" s="222">
        <f>ROUND(E118*P118,5)</f>
        <v>0</v>
      </c>
      <c r="R118" s="222"/>
      <c r="S118" s="222"/>
      <c r="T118" s="223">
        <v>1.302</v>
      </c>
      <c r="U118" s="222">
        <f>ROUND(E118*T118,2)</f>
        <v>7.81</v>
      </c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 t="s">
        <v>110</v>
      </c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>
      <c r="A119" s="213"/>
      <c r="B119" s="219"/>
      <c r="C119" s="264" t="s">
        <v>228</v>
      </c>
      <c r="D119" s="224"/>
      <c r="E119" s="229">
        <v>3</v>
      </c>
      <c r="F119" s="232"/>
      <c r="G119" s="232"/>
      <c r="H119" s="232"/>
      <c r="I119" s="232"/>
      <c r="J119" s="232"/>
      <c r="K119" s="232"/>
      <c r="L119" s="232"/>
      <c r="M119" s="232"/>
      <c r="N119" s="222"/>
      <c r="O119" s="222"/>
      <c r="P119" s="222"/>
      <c r="Q119" s="222"/>
      <c r="R119" s="222"/>
      <c r="S119" s="222"/>
      <c r="T119" s="223"/>
      <c r="U119" s="22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 t="s">
        <v>103</v>
      </c>
      <c r="AF119" s="212">
        <v>0</v>
      </c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>
      <c r="A120" s="213"/>
      <c r="B120" s="219"/>
      <c r="C120" s="264" t="s">
        <v>225</v>
      </c>
      <c r="D120" s="224"/>
      <c r="E120" s="229">
        <v>3</v>
      </c>
      <c r="F120" s="232"/>
      <c r="G120" s="232"/>
      <c r="H120" s="232"/>
      <c r="I120" s="232"/>
      <c r="J120" s="232"/>
      <c r="K120" s="232"/>
      <c r="L120" s="232"/>
      <c r="M120" s="232"/>
      <c r="N120" s="222"/>
      <c r="O120" s="222"/>
      <c r="P120" s="222"/>
      <c r="Q120" s="222"/>
      <c r="R120" s="222"/>
      <c r="S120" s="222"/>
      <c r="T120" s="223"/>
      <c r="U120" s="22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 t="s">
        <v>103</v>
      </c>
      <c r="AF120" s="212">
        <v>0</v>
      </c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1">
      <c r="A121" s="213">
        <v>35</v>
      </c>
      <c r="B121" s="219" t="s">
        <v>229</v>
      </c>
      <c r="C121" s="263" t="s">
        <v>230</v>
      </c>
      <c r="D121" s="221" t="s">
        <v>219</v>
      </c>
      <c r="E121" s="228">
        <v>3</v>
      </c>
      <c r="F121" s="231"/>
      <c r="G121" s="232">
        <f>ROUND(E121*F121,2)</f>
        <v>0</v>
      </c>
      <c r="H121" s="231"/>
      <c r="I121" s="232">
        <f>ROUND(E121*H121,2)</f>
        <v>0</v>
      </c>
      <c r="J121" s="231"/>
      <c r="K121" s="232">
        <f>ROUND(E121*J121,2)</f>
        <v>0</v>
      </c>
      <c r="L121" s="232">
        <v>21</v>
      </c>
      <c r="M121" s="232">
        <f>G121*(1+L121/100)</f>
        <v>0</v>
      </c>
      <c r="N121" s="222">
        <v>2.111E-2</v>
      </c>
      <c r="O121" s="222">
        <f>ROUND(E121*N121,5)</f>
        <v>6.3329999999999997E-2</v>
      </c>
      <c r="P121" s="222">
        <v>0</v>
      </c>
      <c r="Q121" s="222">
        <f>ROUND(E121*P121,5)</f>
        <v>0</v>
      </c>
      <c r="R121" s="222"/>
      <c r="S121" s="222"/>
      <c r="T121" s="223">
        <v>1.302</v>
      </c>
      <c r="U121" s="222">
        <f>ROUND(E121*T121,2)</f>
        <v>3.91</v>
      </c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 t="s">
        <v>110</v>
      </c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>
      <c r="A122" s="213"/>
      <c r="B122" s="219"/>
      <c r="C122" s="264" t="s">
        <v>231</v>
      </c>
      <c r="D122" s="224"/>
      <c r="E122" s="229">
        <v>3</v>
      </c>
      <c r="F122" s="232"/>
      <c r="G122" s="232"/>
      <c r="H122" s="232"/>
      <c r="I122" s="232"/>
      <c r="J122" s="232"/>
      <c r="K122" s="232"/>
      <c r="L122" s="232"/>
      <c r="M122" s="232"/>
      <c r="N122" s="222"/>
      <c r="O122" s="222"/>
      <c r="P122" s="222"/>
      <c r="Q122" s="222"/>
      <c r="R122" s="222"/>
      <c r="S122" s="222"/>
      <c r="T122" s="223"/>
      <c r="U122" s="22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 t="s">
        <v>103</v>
      </c>
      <c r="AF122" s="212">
        <v>0</v>
      </c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1">
      <c r="A123" s="213">
        <v>36</v>
      </c>
      <c r="B123" s="219" t="s">
        <v>232</v>
      </c>
      <c r="C123" s="263" t="s">
        <v>233</v>
      </c>
      <c r="D123" s="221" t="s">
        <v>219</v>
      </c>
      <c r="E123" s="228">
        <v>8</v>
      </c>
      <c r="F123" s="231"/>
      <c r="G123" s="232">
        <f>ROUND(E123*F123,2)</f>
        <v>0</v>
      </c>
      <c r="H123" s="231"/>
      <c r="I123" s="232">
        <f>ROUND(E123*H123,2)</f>
        <v>0</v>
      </c>
      <c r="J123" s="231"/>
      <c r="K123" s="232">
        <f>ROUND(E123*J123,2)</f>
        <v>0</v>
      </c>
      <c r="L123" s="232">
        <v>21</v>
      </c>
      <c r="M123" s="232">
        <f>G123*(1+L123/100)</f>
        <v>0</v>
      </c>
      <c r="N123" s="222">
        <v>3.9030000000000002E-2</v>
      </c>
      <c r="O123" s="222">
        <f>ROUND(E123*N123,5)</f>
        <v>0.31224000000000002</v>
      </c>
      <c r="P123" s="222">
        <v>0</v>
      </c>
      <c r="Q123" s="222">
        <f>ROUND(E123*P123,5)</f>
        <v>0</v>
      </c>
      <c r="R123" s="222"/>
      <c r="S123" s="222"/>
      <c r="T123" s="223">
        <v>0.81699999999999995</v>
      </c>
      <c r="U123" s="222">
        <f>ROUND(E123*T123,2)</f>
        <v>6.54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 t="s">
        <v>110</v>
      </c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>
      <c r="A124" s="213"/>
      <c r="B124" s="219"/>
      <c r="C124" s="264" t="s">
        <v>234</v>
      </c>
      <c r="D124" s="224"/>
      <c r="E124" s="229">
        <v>3</v>
      </c>
      <c r="F124" s="232"/>
      <c r="G124" s="232"/>
      <c r="H124" s="232"/>
      <c r="I124" s="232"/>
      <c r="J124" s="232"/>
      <c r="K124" s="232"/>
      <c r="L124" s="232"/>
      <c r="M124" s="232"/>
      <c r="N124" s="222"/>
      <c r="O124" s="222"/>
      <c r="P124" s="222"/>
      <c r="Q124" s="222"/>
      <c r="R124" s="222"/>
      <c r="S124" s="222"/>
      <c r="T124" s="223"/>
      <c r="U124" s="22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 t="s">
        <v>103</v>
      </c>
      <c r="AF124" s="212">
        <v>0</v>
      </c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1">
      <c r="A125" s="213"/>
      <c r="B125" s="219"/>
      <c r="C125" s="264" t="s">
        <v>235</v>
      </c>
      <c r="D125" s="224"/>
      <c r="E125" s="229">
        <v>5</v>
      </c>
      <c r="F125" s="232"/>
      <c r="G125" s="232"/>
      <c r="H125" s="232"/>
      <c r="I125" s="232"/>
      <c r="J125" s="232"/>
      <c r="K125" s="232"/>
      <c r="L125" s="232"/>
      <c r="M125" s="232"/>
      <c r="N125" s="222"/>
      <c r="O125" s="222"/>
      <c r="P125" s="222"/>
      <c r="Q125" s="222"/>
      <c r="R125" s="222"/>
      <c r="S125" s="222"/>
      <c r="T125" s="223"/>
      <c r="U125" s="22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 t="s">
        <v>103</v>
      </c>
      <c r="AF125" s="212">
        <v>0</v>
      </c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1">
      <c r="A126" s="213">
        <v>37</v>
      </c>
      <c r="B126" s="219" t="s">
        <v>236</v>
      </c>
      <c r="C126" s="263" t="s">
        <v>237</v>
      </c>
      <c r="D126" s="221" t="s">
        <v>219</v>
      </c>
      <c r="E126" s="228">
        <v>9</v>
      </c>
      <c r="F126" s="231"/>
      <c r="G126" s="232">
        <f>ROUND(E126*F126,2)</f>
        <v>0</v>
      </c>
      <c r="H126" s="231"/>
      <c r="I126" s="232">
        <f>ROUND(E126*H126,2)</f>
        <v>0</v>
      </c>
      <c r="J126" s="231"/>
      <c r="K126" s="232">
        <f>ROUND(E126*J126,2)</f>
        <v>0</v>
      </c>
      <c r="L126" s="232">
        <v>21</v>
      </c>
      <c r="M126" s="232">
        <f>G126*(1+L126/100)</f>
        <v>0</v>
      </c>
      <c r="N126" s="222">
        <v>7.0200000000000002E-3</v>
      </c>
      <c r="O126" s="222">
        <f>ROUND(E126*N126,5)</f>
        <v>6.318E-2</v>
      </c>
      <c r="P126" s="222">
        <v>0</v>
      </c>
      <c r="Q126" s="222">
        <f>ROUND(E126*P126,5)</f>
        <v>0</v>
      </c>
      <c r="R126" s="222"/>
      <c r="S126" s="222"/>
      <c r="T126" s="223">
        <v>1.3140000000000001</v>
      </c>
      <c r="U126" s="222">
        <f>ROUND(E126*T126,2)</f>
        <v>11.83</v>
      </c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 t="s">
        <v>110</v>
      </c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1">
      <c r="A127" s="213"/>
      <c r="B127" s="219"/>
      <c r="C127" s="264" t="s">
        <v>238</v>
      </c>
      <c r="D127" s="224"/>
      <c r="E127" s="229">
        <v>3</v>
      </c>
      <c r="F127" s="232"/>
      <c r="G127" s="232"/>
      <c r="H127" s="232"/>
      <c r="I127" s="232"/>
      <c r="J127" s="232"/>
      <c r="K127" s="232"/>
      <c r="L127" s="232"/>
      <c r="M127" s="232"/>
      <c r="N127" s="222"/>
      <c r="O127" s="222"/>
      <c r="P127" s="222"/>
      <c r="Q127" s="222"/>
      <c r="R127" s="222"/>
      <c r="S127" s="222"/>
      <c r="T127" s="223"/>
      <c r="U127" s="22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 t="s">
        <v>103</v>
      </c>
      <c r="AF127" s="212">
        <v>0</v>
      </c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1">
      <c r="A128" s="213"/>
      <c r="B128" s="219"/>
      <c r="C128" s="264" t="s">
        <v>239</v>
      </c>
      <c r="D128" s="224"/>
      <c r="E128" s="229">
        <v>6</v>
      </c>
      <c r="F128" s="232"/>
      <c r="G128" s="232"/>
      <c r="H128" s="232"/>
      <c r="I128" s="232"/>
      <c r="J128" s="232"/>
      <c r="K128" s="232"/>
      <c r="L128" s="232"/>
      <c r="M128" s="232"/>
      <c r="N128" s="222"/>
      <c r="O128" s="222"/>
      <c r="P128" s="222"/>
      <c r="Q128" s="222"/>
      <c r="R128" s="222"/>
      <c r="S128" s="222"/>
      <c r="T128" s="223"/>
      <c r="U128" s="22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 t="s">
        <v>103</v>
      </c>
      <c r="AF128" s="212">
        <v>0</v>
      </c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outlineLevel="1">
      <c r="A129" s="213">
        <v>38</v>
      </c>
      <c r="B129" s="219" t="s">
        <v>240</v>
      </c>
      <c r="C129" s="263" t="s">
        <v>241</v>
      </c>
      <c r="D129" s="221" t="s">
        <v>219</v>
      </c>
      <c r="E129" s="228">
        <v>4</v>
      </c>
      <c r="F129" s="231"/>
      <c r="G129" s="232">
        <f>ROUND(E129*F129,2)</f>
        <v>0</v>
      </c>
      <c r="H129" s="231"/>
      <c r="I129" s="232">
        <f>ROUND(E129*H129,2)</f>
        <v>0</v>
      </c>
      <c r="J129" s="231"/>
      <c r="K129" s="232">
        <f>ROUND(E129*J129,2)</f>
        <v>0</v>
      </c>
      <c r="L129" s="232">
        <v>21</v>
      </c>
      <c r="M129" s="232">
        <f>G129*(1+L129/100)</f>
        <v>0</v>
      </c>
      <c r="N129" s="222">
        <v>1.6140000000000001</v>
      </c>
      <c r="O129" s="222">
        <f>ROUND(E129*N129,5)</f>
        <v>6.4560000000000004</v>
      </c>
      <c r="P129" s="222">
        <v>0</v>
      </c>
      <c r="Q129" s="222">
        <f>ROUND(E129*P129,5)</f>
        <v>0</v>
      </c>
      <c r="R129" s="222"/>
      <c r="S129" s="222"/>
      <c r="T129" s="223">
        <v>0</v>
      </c>
      <c r="U129" s="222">
        <f>ROUND(E129*T129,2)</f>
        <v>0</v>
      </c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 t="s">
        <v>242</v>
      </c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>
      <c r="A130" s="213"/>
      <c r="B130" s="219"/>
      <c r="C130" s="264" t="s">
        <v>243</v>
      </c>
      <c r="D130" s="224"/>
      <c r="E130" s="229">
        <v>1</v>
      </c>
      <c r="F130" s="232"/>
      <c r="G130" s="232"/>
      <c r="H130" s="232"/>
      <c r="I130" s="232"/>
      <c r="J130" s="232"/>
      <c r="K130" s="232"/>
      <c r="L130" s="232"/>
      <c r="M130" s="232"/>
      <c r="N130" s="222"/>
      <c r="O130" s="222"/>
      <c r="P130" s="222"/>
      <c r="Q130" s="222"/>
      <c r="R130" s="222"/>
      <c r="S130" s="222"/>
      <c r="T130" s="223"/>
      <c r="U130" s="22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 t="s">
        <v>103</v>
      </c>
      <c r="AF130" s="212">
        <v>0</v>
      </c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1">
      <c r="A131" s="213"/>
      <c r="B131" s="219"/>
      <c r="C131" s="264" t="s">
        <v>244</v>
      </c>
      <c r="D131" s="224"/>
      <c r="E131" s="229">
        <v>1</v>
      </c>
      <c r="F131" s="232"/>
      <c r="G131" s="232"/>
      <c r="H131" s="232"/>
      <c r="I131" s="232"/>
      <c r="J131" s="232"/>
      <c r="K131" s="232"/>
      <c r="L131" s="232"/>
      <c r="M131" s="232"/>
      <c r="N131" s="222"/>
      <c r="O131" s="222"/>
      <c r="P131" s="222"/>
      <c r="Q131" s="222"/>
      <c r="R131" s="222"/>
      <c r="S131" s="222"/>
      <c r="T131" s="223"/>
      <c r="U131" s="22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 t="s">
        <v>103</v>
      </c>
      <c r="AF131" s="212">
        <v>0</v>
      </c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1">
      <c r="A132" s="213"/>
      <c r="B132" s="219"/>
      <c r="C132" s="264" t="s">
        <v>245</v>
      </c>
      <c r="D132" s="224"/>
      <c r="E132" s="229">
        <v>1</v>
      </c>
      <c r="F132" s="232"/>
      <c r="G132" s="232"/>
      <c r="H132" s="232"/>
      <c r="I132" s="232"/>
      <c r="J132" s="232"/>
      <c r="K132" s="232"/>
      <c r="L132" s="232"/>
      <c r="M132" s="232"/>
      <c r="N132" s="222"/>
      <c r="O132" s="222"/>
      <c r="P132" s="222"/>
      <c r="Q132" s="222"/>
      <c r="R132" s="222"/>
      <c r="S132" s="222"/>
      <c r="T132" s="223"/>
      <c r="U132" s="22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 t="s">
        <v>103</v>
      </c>
      <c r="AF132" s="212">
        <v>0</v>
      </c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1">
      <c r="A133" s="213"/>
      <c r="B133" s="219"/>
      <c r="C133" s="264" t="s">
        <v>246</v>
      </c>
      <c r="D133" s="224"/>
      <c r="E133" s="229">
        <v>1</v>
      </c>
      <c r="F133" s="232"/>
      <c r="G133" s="232"/>
      <c r="H133" s="232"/>
      <c r="I133" s="232"/>
      <c r="J133" s="232"/>
      <c r="K133" s="232"/>
      <c r="L133" s="232"/>
      <c r="M133" s="232"/>
      <c r="N133" s="222"/>
      <c r="O133" s="222"/>
      <c r="P133" s="222"/>
      <c r="Q133" s="222"/>
      <c r="R133" s="222"/>
      <c r="S133" s="222"/>
      <c r="T133" s="223"/>
      <c r="U133" s="22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 t="s">
        <v>103</v>
      </c>
      <c r="AF133" s="212">
        <v>0</v>
      </c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>
      <c r="A134" s="213">
        <v>39</v>
      </c>
      <c r="B134" s="219" t="s">
        <v>247</v>
      </c>
      <c r="C134" s="263" t="s">
        <v>248</v>
      </c>
      <c r="D134" s="221" t="s">
        <v>219</v>
      </c>
      <c r="E134" s="228">
        <v>2</v>
      </c>
      <c r="F134" s="231"/>
      <c r="G134" s="232">
        <f>ROUND(E134*F134,2)</f>
        <v>0</v>
      </c>
      <c r="H134" s="231"/>
      <c r="I134" s="232">
        <f>ROUND(E134*H134,2)</f>
        <v>0</v>
      </c>
      <c r="J134" s="231"/>
      <c r="K134" s="232">
        <f>ROUND(E134*J134,2)</f>
        <v>0</v>
      </c>
      <c r="L134" s="232">
        <v>21</v>
      </c>
      <c r="M134" s="232">
        <f>G134*(1+L134/100)</f>
        <v>0</v>
      </c>
      <c r="N134" s="222">
        <v>1.4630000000000001</v>
      </c>
      <c r="O134" s="222">
        <f>ROUND(E134*N134,5)</f>
        <v>2.9260000000000002</v>
      </c>
      <c r="P134" s="222">
        <v>0</v>
      </c>
      <c r="Q134" s="222">
        <f>ROUND(E134*P134,5)</f>
        <v>0</v>
      </c>
      <c r="R134" s="222"/>
      <c r="S134" s="222"/>
      <c r="T134" s="223">
        <v>0</v>
      </c>
      <c r="U134" s="222">
        <f>ROUND(E134*T134,2)</f>
        <v>0</v>
      </c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 t="s">
        <v>242</v>
      </c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>
      <c r="A135" s="213"/>
      <c r="B135" s="219"/>
      <c r="C135" s="264" t="s">
        <v>249</v>
      </c>
      <c r="D135" s="224"/>
      <c r="E135" s="229">
        <v>1</v>
      </c>
      <c r="F135" s="232"/>
      <c r="G135" s="232"/>
      <c r="H135" s="232"/>
      <c r="I135" s="232"/>
      <c r="J135" s="232"/>
      <c r="K135" s="232"/>
      <c r="L135" s="232"/>
      <c r="M135" s="232"/>
      <c r="N135" s="222"/>
      <c r="O135" s="222"/>
      <c r="P135" s="222"/>
      <c r="Q135" s="222"/>
      <c r="R135" s="222"/>
      <c r="S135" s="222"/>
      <c r="T135" s="223"/>
      <c r="U135" s="22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 t="s">
        <v>103</v>
      </c>
      <c r="AF135" s="212">
        <v>0</v>
      </c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>
      <c r="A136" s="213"/>
      <c r="B136" s="219"/>
      <c r="C136" s="264" t="s">
        <v>250</v>
      </c>
      <c r="D136" s="224"/>
      <c r="E136" s="229">
        <v>1</v>
      </c>
      <c r="F136" s="232"/>
      <c r="G136" s="232"/>
      <c r="H136" s="232"/>
      <c r="I136" s="232"/>
      <c r="J136" s="232"/>
      <c r="K136" s="232"/>
      <c r="L136" s="232"/>
      <c r="M136" s="232"/>
      <c r="N136" s="222"/>
      <c r="O136" s="222"/>
      <c r="P136" s="222"/>
      <c r="Q136" s="222"/>
      <c r="R136" s="222"/>
      <c r="S136" s="222"/>
      <c r="T136" s="223"/>
      <c r="U136" s="22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 t="s">
        <v>103</v>
      </c>
      <c r="AF136" s="212">
        <v>0</v>
      </c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outlineLevel="1">
      <c r="A137" s="213">
        <v>40</v>
      </c>
      <c r="B137" s="219" t="s">
        <v>251</v>
      </c>
      <c r="C137" s="263" t="s">
        <v>252</v>
      </c>
      <c r="D137" s="221" t="s">
        <v>219</v>
      </c>
      <c r="E137" s="228">
        <v>2</v>
      </c>
      <c r="F137" s="231"/>
      <c r="G137" s="232">
        <f>ROUND(E137*F137,2)</f>
        <v>0</v>
      </c>
      <c r="H137" s="231"/>
      <c r="I137" s="232">
        <f>ROUND(E137*H137,2)</f>
        <v>0</v>
      </c>
      <c r="J137" s="231"/>
      <c r="K137" s="232">
        <f>ROUND(E137*J137,2)</f>
        <v>0</v>
      </c>
      <c r="L137" s="232">
        <v>21</v>
      </c>
      <c r="M137" s="232">
        <f>G137*(1+L137/100)</f>
        <v>0</v>
      </c>
      <c r="N137" s="222">
        <v>0.25</v>
      </c>
      <c r="O137" s="222">
        <f>ROUND(E137*N137,5)</f>
        <v>0.5</v>
      </c>
      <c r="P137" s="222">
        <v>0</v>
      </c>
      <c r="Q137" s="222">
        <f>ROUND(E137*P137,5)</f>
        <v>0</v>
      </c>
      <c r="R137" s="222"/>
      <c r="S137" s="222"/>
      <c r="T137" s="223">
        <v>0</v>
      </c>
      <c r="U137" s="222">
        <f>ROUND(E137*T137,2)</f>
        <v>0</v>
      </c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 t="s">
        <v>242</v>
      </c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1">
      <c r="A138" s="213"/>
      <c r="B138" s="219"/>
      <c r="C138" s="264" t="s">
        <v>253</v>
      </c>
      <c r="D138" s="224"/>
      <c r="E138" s="229">
        <v>2</v>
      </c>
      <c r="F138" s="232"/>
      <c r="G138" s="232"/>
      <c r="H138" s="232"/>
      <c r="I138" s="232"/>
      <c r="J138" s="232"/>
      <c r="K138" s="232"/>
      <c r="L138" s="232"/>
      <c r="M138" s="232"/>
      <c r="N138" s="222"/>
      <c r="O138" s="222"/>
      <c r="P138" s="222"/>
      <c r="Q138" s="222"/>
      <c r="R138" s="222"/>
      <c r="S138" s="222"/>
      <c r="T138" s="223"/>
      <c r="U138" s="22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 t="s">
        <v>103</v>
      </c>
      <c r="AF138" s="212">
        <v>0</v>
      </c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1">
      <c r="A139" s="213">
        <v>41</v>
      </c>
      <c r="B139" s="219" t="s">
        <v>254</v>
      </c>
      <c r="C139" s="263" t="s">
        <v>255</v>
      </c>
      <c r="D139" s="221" t="s">
        <v>219</v>
      </c>
      <c r="E139" s="228">
        <v>1</v>
      </c>
      <c r="F139" s="231"/>
      <c r="G139" s="232">
        <f>ROUND(E139*F139,2)</f>
        <v>0</v>
      </c>
      <c r="H139" s="231"/>
      <c r="I139" s="232">
        <f>ROUND(E139*H139,2)</f>
        <v>0</v>
      </c>
      <c r="J139" s="231"/>
      <c r="K139" s="232">
        <f>ROUND(E139*J139,2)</f>
        <v>0</v>
      </c>
      <c r="L139" s="232">
        <v>21</v>
      </c>
      <c r="M139" s="232">
        <f>G139*(1+L139/100)</f>
        <v>0</v>
      </c>
      <c r="N139" s="222">
        <v>0.52</v>
      </c>
      <c r="O139" s="222">
        <f>ROUND(E139*N139,5)</f>
        <v>0.52</v>
      </c>
      <c r="P139" s="222">
        <v>0</v>
      </c>
      <c r="Q139" s="222">
        <f>ROUND(E139*P139,5)</f>
        <v>0</v>
      </c>
      <c r="R139" s="222"/>
      <c r="S139" s="222"/>
      <c r="T139" s="223">
        <v>0</v>
      </c>
      <c r="U139" s="222">
        <f>ROUND(E139*T139,2)</f>
        <v>0</v>
      </c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 t="s">
        <v>242</v>
      </c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1">
      <c r="A140" s="213"/>
      <c r="B140" s="219"/>
      <c r="C140" s="264" t="s">
        <v>57</v>
      </c>
      <c r="D140" s="224"/>
      <c r="E140" s="229">
        <v>1</v>
      </c>
      <c r="F140" s="232"/>
      <c r="G140" s="232"/>
      <c r="H140" s="232"/>
      <c r="I140" s="232"/>
      <c r="J140" s="232"/>
      <c r="K140" s="232"/>
      <c r="L140" s="232"/>
      <c r="M140" s="232"/>
      <c r="N140" s="222"/>
      <c r="O140" s="222"/>
      <c r="P140" s="222"/>
      <c r="Q140" s="222"/>
      <c r="R140" s="222"/>
      <c r="S140" s="222"/>
      <c r="T140" s="223"/>
      <c r="U140" s="22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 t="s">
        <v>103</v>
      </c>
      <c r="AF140" s="212">
        <v>0</v>
      </c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ht="22.5" outlineLevel="1">
      <c r="A141" s="213">
        <v>42</v>
      </c>
      <c r="B141" s="219" t="s">
        <v>256</v>
      </c>
      <c r="C141" s="263" t="s">
        <v>257</v>
      </c>
      <c r="D141" s="221" t="s">
        <v>219</v>
      </c>
      <c r="E141" s="228">
        <v>3</v>
      </c>
      <c r="F141" s="231"/>
      <c r="G141" s="232">
        <f>ROUND(E141*F141,2)</f>
        <v>0</v>
      </c>
      <c r="H141" s="231"/>
      <c r="I141" s="232">
        <f>ROUND(E141*H141,2)</f>
        <v>0</v>
      </c>
      <c r="J141" s="231"/>
      <c r="K141" s="232">
        <f>ROUND(E141*J141,2)</f>
        <v>0</v>
      </c>
      <c r="L141" s="232">
        <v>21</v>
      </c>
      <c r="M141" s="232">
        <f>G141*(1+L141/100)</f>
        <v>0</v>
      </c>
      <c r="N141" s="222">
        <v>0.56999999999999995</v>
      </c>
      <c r="O141" s="222">
        <f>ROUND(E141*N141,5)</f>
        <v>1.71</v>
      </c>
      <c r="P141" s="222">
        <v>0</v>
      </c>
      <c r="Q141" s="222">
        <f>ROUND(E141*P141,5)</f>
        <v>0</v>
      </c>
      <c r="R141" s="222"/>
      <c r="S141" s="222"/>
      <c r="T141" s="223">
        <v>0</v>
      </c>
      <c r="U141" s="222">
        <f>ROUND(E141*T141,2)</f>
        <v>0</v>
      </c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 t="s">
        <v>242</v>
      </c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outlineLevel="1">
      <c r="A142" s="213"/>
      <c r="B142" s="219"/>
      <c r="C142" s="264" t="s">
        <v>258</v>
      </c>
      <c r="D142" s="224"/>
      <c r="E142" s="229">
        <v>3</v>
      </c>
      <c r="F142" s="232"/>
      <c r="G142" s="232"/>
      <c r="H142" s="232"/>
      <c r="I142" s="232"/>
      <c r="J142" s="232"/>
      <c r="K142" s="232"/>
      <c r="L142" s="232"/>
      <c r="M142" s="232"/>
      <c r="N142" s="222"/>
      <c r="O142" s="222"/>
      <c r="P142" s="222"/>
      <c r="Q142" s="222"/>
      <c r="R142" s="222"/>
      <c r="S142" s="222"/>
      <c r="T142" s="223"/>
      <c r="U142" s="22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 t="s">
        <v>103</v>
      </c>
      <c r="AF142" s="212">
        <v>0</v>
      </c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outlineLevel="1">
      <c r="A143" s="213">
        <v>43</v>
      </c>
      <c r="B143" s="219" t="s">
        <v>259</v>
      </c>
      <c r="C143" s="263" t="s">
        <v>260</v>
      </c>
      <c r="D143" s="221" t="s">
        <v>219</v>
      </c>
      <c r="E143" s="228">
        <v>3</v>
      </c>
      <c r="F143" s="231"/>
      <c r="G143" s="232">
        <f>ROUND(E143*F143,2)</f>
        <v>0</v>
      </c>
      <c r="H143" s="231"/>
      <c r="I143" s="232">
        <f>ROUND(E143*H143,2)</f>
        <v>0</v>
      </c>
      <c r="J143" s="231"/>
      <c r="K143" s="232">
        <f>ROUND(E143*J143,2)</f>
        <v>0</v>
      </c>
      <c r="L143" s="232">
        <v>21</v>
      </c>
      <c r="M143" s="232">
        <f>G143*(1+L143/100)</f>
        <v>0</v>
      </c>
      <c r="N143" s="222">
        <v>0.39300000000000002</v>
      </c>
      <c r="O143" s="222">
        <f>ROUND(E143*N143,5)</f>
        <v>1.179</v>
      </c>
      <c r="P143" s="222">
        <v>0</v>
      </c>
      <c r="Q143" s="222">
        <f>ROUND(E143*P143,5)</f>
        <v>0</v>
      </c>
      <c r="R143" s="222"/>
      <c r="S143" s="222"/>
      <c r="T143" s="223">
        <v>0</v>
      </c>
      <c r="U143" s="222">
        <f>ROUND(E143*T143,2)</f>
        <v>0</v>
      </c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 t="s">
        <v>242</v>
      </c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outlineLevel="1">
      <c r="A144" s="213"/>
      <c r="B144" s="219"/>
      <c r="C144" s="264" t="s">
        <v>258</v>
      </c>
      <c r="D144" s="224"/>
      <c r="E144" s="229">
        <v>3</v>
      </c>
      <c r="F144" s="232"/>
      <c r="G144" s="232"/>
      <c r="H144" s="232"/>
      <c r="I144" s="232"/>
      <c r="J144" s="232"/>
      <c r="K144" s="232"/>
      <c r="L144" s="232"/>
      <c r="M144" s="232"/>
      <c r="N144" s="222"/>
      <c r="O144" s="222"/>
      <c r="P144" s="222"/>
      <c r="Q144" s="222"/>
      <c r="R144" s="222"/>
      <c r="S144" s="222"/>
      <c r="T144" s="223"/>
      <c r="U144" s="222"/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 t="s">
        <v>103</v>
      </c>
      <c r="AF144" s="212">
        <v>0</v>
      </c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outlineLevel="1">
      <c r="A145" s="213">
        <v>44</v>
      </c>
      <c r="B145" s="219" t="s">
        <v>261</v>
      </c>
      <c r="C145" s="263" t="s">
        <v>262</v>
      </c>
      <c r="D145" s="221" t="s">
        <v>219</v>
      </c>
      <c r="E145" s="228">
        <v>1</v>
      </c>
      <c r="F145" s="231"/>
      <c r="G145" s="232">
        <f>ROUND(E145*F145,2)</f>
        <v>0</v>
      </c>
      <c r="H145" s="231"/>
      <c r="I145" s="232">
        <f>ROUND(E145*H145,2)</f>
        <v>0</v>
      </c>
      <c r="J145" s="231"/>
      <c r="K145" s="232">
        <f>ROUND(E145*J145,2)</f>
        <v>0</v>
      </c>
      <c r="L145" s="232">
        <v>21</v>
      </c>
      <c r="M145" s="232">
        <f>G145*(1+L145/100)</f>
        <v>0</v>
      </c>
      <c r="N145" s="222">
        <v>2.3E-2</v>
      </c>
      <c r="O145" s="222">
        <f>ROUND(E145*N145,5)</f>
        <v>2.3E-2</v>
      </c>
      <c r="P145" s="222">
        <v>0</v>
      </c>
      <c r="Q145" s="222">
        <f>ROUND(E145*P145,5)</f>
        <v>0</v>
      </c>
      <c r="R145" s="222"/>
      <c r="S145" s="222"/>
      <c r="T145" s="223">
        <v>0</v>
      </c>
      <c r="U145" s="222">
        <f>ROUND(E145*T145,2)</f>
        <v>0</v>
      </c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 t="s">
        <v>242</v>
      </c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1">
      <c r="A146" s="213"/>
      <c r="B146" s="219"/>
      <c r="C146" s="264" t="s">
        <v>57</v>
      </c>
      <c r="D146" s="224"/>
      <c r="E146" s="229">
        <v>1</v>
      </c>
      <c r="F146" s="232"/>
      <c r="G146" s="232"/>
      <c r="H146" s="232"/>
      <c r="I146" s="232"/>
      <c r="J146" s="232"/>
      <c r="K146" s="232"/>
      <c r="L146" s="232"/>
      <c r="M146" s="232"/>
      <c r="N146" s="222"/>
      <c r="O146" s="222"/>
      <c r="P146" s="222"/>
      <c r="Q146" s="222"/>
      <c r="R146" s="222"/>
      <c r="S146" s="222"/>
      <c r="T146" s="223"/>
      <c r="U146" s="222"/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 t="s">
        <v>103</v>
      </c>
      <c r="AF146" s="212">
        <v>0</v>
      </c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outlineLevel="1">
      <c r="A147" s="213">
        <v>45</v>
      </c>
      <c r="B147" s="219" t="s">
        <v>263</v>
      </c>
      <c r="C147" s="263" t="s">
        <v>264</v>
      </c>
      <c r="D147" s="221" t="s">
        <v>219</v>
      </c>
      <c r="E147" s="228">
        <v>3</v>
      </c>
      <c r="F147" s="231"/>
      <c r="G147" s="232">
        <f>ROUND(E147*F147,2)</f>
        <v>0</v>
      </c>
      <c r="H147" s="231"/>
      <c r="I147" s="232">
        <f>ROUND(E147*H147,2)</f>
        <v>0</v>
      </c>
      <c r="J147" s="231"/>
      <c r="K147" s="232">
        <f>ROUND(E147*J147,2)</f>
        <v>0</v>
      </c>
      <c r="L147" s="232">
        <v>21</v>
      </c>
      <c r="M147" s="232">
        <f>G147*(1+L147/100)</f>
        <v>0</v>
      </c>
      <c r="N147" s="222">
        <v>3.2000000000000001E-2</v>
      </c>
      <c r="O147" s="222">
        <f>ROUND(E147*N147,5)</f>
        <v>9.6000000000000002E-2</v>
      </c>
      <c r="P147" s="222">
        <v>0</v>
      </c>
      <c r="Q147" s="222">
        <f>ROUND(E147*P147,5)</f>
        <v>0</v>
      </c>
      <c r="R147" s="222"/>
      <c r="S147" s="222"/>
      <c r="T147" s="223">
        <v>0</v>
      </c>
      <c r="U147" s="222">
        <f>ROUND(E147*T147,2)</f>
        <v>0</v>
      </c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 t="s">
        <v>242</v>
      </c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1">
      <c r="A148" s="213"/>
      <c r="B148" s="219"/>
      <c r="C148" s="264" t="s">
        <v>258</v>
      </c>
      <c r="D148" s="224"/>
      <c r="E148" s="229">
        <v>3</v>
      </c>
      <c r="F148" s="232"/>
      <c r="G148" s="232"/>
      <c r="H148" s="232"/>
      <c r="I148" s="232"/>
      <c r="J148" s="232"/>
      <c r="K148" s="232"/>
      <c r="L148" s="232"/>
      <c r="M148" s="232"/>
      <c r="N148" s="222"/>
      <c r="O148" s="222"/>
      <c r="P148" s="222"/>
      <c r="Q148" s="222"/>
      <c r="R148" s="222"/>
      <c r="S148" s="222"/>
      <c r="T148" s="223"/>
      <c r="U148" s="222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 t="s">
        <v>103</v>
      </c>
      <c r="AF148" s="212">
        <v>0</v>
      </c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>
      <c r="A149" s="213">
        <v>46</v>
      </c>
      <c r="B149" s="219" t="s">
        <v>265</v>
      </c>
      <c r="C149" s="263" t="s">
        <v>266</v>
      </c>
      <c r="D149" s="221" t="s">
        <v>219</v>
      </c>
      <c r="E149" s="228">
        <v>2</v>
      </c>
      <c r="F149" s="231"/>
      <c r="G149" s="232">
        <f>ROUND(E149*F149,2)</f>
        <v>0</v>
      </c>
      <c r="H149" s="231"/>
      <c r="I149" s="232">
        <f>ROUND(E149*H149,2)</f>
        <v>0</v>
      </c>
      <c r="J149" s="231"/>
      <c r="K149" s="232">
        <f>ROUND(E149*J149,2)</f>
        <v>0</v>
      </c>
      <c r="L149" s="232">
        <v>21</v>
      </c>
      <c r="M149" s="232">
        <f>G149*(1+L149/100)</f>
        <v>0</v>
      </c>
      <c r="N149" s="222">
        <v>4.1000000000000002E-2</v>
      </c>
      <c r="O149" s="222">
        <f>ROUND(E149*N149,5)</f>
        <v>8.2000000000000003E-2</v>
      </c>
      <c r="P149" s="222">
        <v>0</v>
      </c>
      <c r="Q149" s="222">
        <f>ROUND(E149*P149,5)</f>
        <v>0</v>
      </c>
      <c r="R149" s="222"/>
      <c r="S149" s="222"/>
      <c r="T149" s="223">
        <v>0</v>
      </c>
      <c r="U149" s="222">
        <f>ROUND(E149*T149,2)</f>
        <v>0</v>
      </c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 t="s">
        <v>242</v>
      </c>
      <c r="AF149" s="212"/>
      <c r="AG149" s="212"/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>
      <c r="A150" s="213"/>
      <c r="B150" s="219"/>
      <c r="C150" s="264" t="s">
        <v>253</v>
      </c>
      <c r="D150" s="224"/>
      <c r="E150" s="229">
        <v>2</v>
      </c>
      <c r="F150" s="232"/>
      <c r="G150" s="232"/>
      <c r="H150" s="232"/>
      <c r="I150" s="232"/>
      <c r="J150" s="232"/>
      <c r="K150" s="232"/>
      <c r="L150" s="232"/>
      <c r="M150" s="232"/>
      <c r="N150" s="222"/>
      <c r="O150" s="222"/>
      <c r="P150" s="222"/>
      <c r="Q150" s="222"/>
      <c r="R150" s="222"/>
      <c r="S150" s="222"/>
      <c r="T150" s="223"/>
      <c r="U150" s="222"/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12" t="s">
        <v>103</v>
      </c>
      <c r="AF150" s="212">
        <v>0</v>
      </c>
      <c r="AG150" s="212"/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ht="22.5" outlineLevel="1">
      <c r="A151" s="213">
        <v>47</v>
      </c>
      <c r="B151" s="219" t="s">
        <v>267</v>
      </c>
      <c r="C151" s="263" t="s">
        <v>268</v>
      </c>
      <c r="D151" s="221" t="s">
        <v>219</v>
      </c>
      <c r="E151" s="228">
        <v>1</v>
      </c>
      <c r="F151" s="231"/>
      <c r="G151" s="232">
        <f>ROUND(E151*F151,2)</f>
        <v>0</v>
      </c>
      <c r="H151" s="231"/>
      <c r="I151" s="232">
        <f>ROUND(E151*H151,2)</f>
        <v>0</v>
      </c>
      <c r="J151" s="231"/>
      <c r="K151" s="232">
        <f>ROUND(E151*J151,2)</f>
        <v>0</v>
      </c>
      <c r="L151" s="232">
        <v>21</v>
      </c>
      <c r="M151" s="232">
        <f>G151*(1+L151/100)</f>
        <v>0</v>
      </c>
      <c r="N151" s="222">
        <v>5.2999999999999999E-2</v>
      </c>
      <c r="O151" s="222">
        <f>ROUND(E151*N151,5)</f>
        <v>5.2999999999999999E-2</v>
      </c>
      <c r="P151" s="222">
        <v>0</v>
      </c>
      <c r="Q151" s="222">
        <f>ROUND(E151*P151,5)</f>
        <v>0</v>
      </c>
      <c r="R151" s="222"/>
      <c r="S151" s="222"/>
      <c r="T151" s="223">
        <v>0</v>
      </c>
      <c r="U151" s="222">
        <f>ROUND(E151*T151,2)</f>
        <v>0</v>
      </c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 t="s">
        <v>242</v>
      </c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>
      <c r="A152" s="213"/>
      <c r="B152" s="219"/>
      <c r="C152" s="264" t="s">
        <v>57</v>
      </c>
      <c r="D152" s="224"/>
      <c r="E152" s="229">
        <v>1</v>
      </c>
      <c r="F152" s="232"/>
      <c r="G152" s="232"/>
      <c r="H152" s="232"/>
      <c r="I152" s="232"/>
      <c r="J152" s="232"/>
      <c r="K152" s="232"/>
      <c r="L152" s="232"/>
      <c r="M152" s="232"/>
      <c r="N152" s="222"/>
      <c r="O152" s="222"/>
      <c r="P152" s="222"/>
      <c r="Q152" s="222"/>
      <c r="R152" s="222"/>
      <c r="S152" s="222"/>
      <c r="T152" s="223"/>
      <c r="U152" s="222"/>
      <c r="V152" s="212"/>
      <c r="W152" s="212"/>
      <c r="X152" s="212"/>
      <c r="Y152" s="212"/>
      <c r="Z152" s="212"/>
      <c r="AA152" s="212"/>
      <c r="AB152" s="212"/>
      <c r="AC152" s="212"/>
      <c r="AD152" s="212"/>
      <c r="AE152" s="212" t="s">
        <v>103</v>
      </c>
      <c r="AF152" s="212">
        <v>0</v>
      </c>
      <c r="AG152" s="212"/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outlineLevel="1">
      <c r="A153" s="213">
        <v>48</v>
      </c>
      <c r="B153" s="219" t="s">
        <v>269</v>
      </c>
      <c r="C153" s="263" t="s">
        <v>270</v>
      </c>
      <c r="D153" s="221" t="s">
        <v>219</v>
      </c>
      <c r="E153" s="228">
        <v>6</v>
      </c>
      <c r="F153" s="231"/>
      <c r="G153" s="232">
        <f>ROUND(E153*F153,2)</f>
        <v>0</v>
      </c>
      <c r="H153" s="231"/>
      <c r="I153" s="232">
        <f>ROUND(E153*H153,2)</f>
        <v>0</v>
      </c>
      <c r="J153" s="231"/>
      <c r="K153" s="232">
        <f>ROUND(E153*J153,2)</f>
        <v>0</v>
      </c>
      <c r="L153" s="232">
        <v>21</v>
      </c>
      <c r="M153" s="232">
        <f>G153*(1+L153/100)</f>
        <v>0</v>
      </c>
      <c r="N153" s="222">
        <v>6.4000000000000001E-2</v>
      </c>
      <c r="O153" s="222">
        <f>ROUND(E153*N153,5)</f>
        <v>0.38400000000000001</v>
      </c>
      <c r="P153" s="222">
        <v>0</v>
      </c>
      <c r="Q153" s="222">
        <f>ROUND(E153*P153,5)</f>
        <v>0</v>
      </c>
      <c r="R153" s="222"/>
      <c r="S153" s="222"/>
      <c r="T153" s="223">
        <v>0</v>
      </c>
      <c r="U153" s="222">
        <f>ROUND(E153*T153,2)</f>
        <v>0</v>
      </c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 t="s">
        <v>242</v>
      </c>
      <c r="AF153" s="212"/>
      <c r="AG153" s="212"/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1">
      <c r="A154" s="213"/>
      <c r="B154" s="219"/>
      <c r="C154" s="264" t="s">
        <v>271</v>
      </c>
      <c r="D154" s="224"/>
      <c r="E154" s="229">
        <v>6</v>
      </c>
      <c r="F154" s="232"/>
      <c r="G154" s="232"/>
      <c r="H154" s="232"/>
      <c r="I154" s="232"/>
      <c r="J154" s="232"/>
      <c r="K154" s="232"/>
      <c r="L154" s="232"/>
      <c r="M154" s="232"/>
      <c r="N154" s="222"/>
      <c r="O154" s="222"/>
      <c r="P154" s="222"/>
      <c r="Q154" s="222"/>
      <c r="R154" s="222"/>
      <c r="S154" s="222"/>
      <c r="T154" s="223"/>
      <c r="U154" s="222"/>
      <c r="V154" s="212"/>
      <c r="W154" s="212"/>
      <c r="X154" s="212"/>
      <c r="Y154" s="212"/>
      <c r="Z154" s="212"/>
      <c r="AA154" s="212"/>
      <c r="AB154" s="212"/>
      <c r="AC154" s="212"/>
      <c r="AD154" s="212"/>
      <c r="AE154" s="212" t="s">
        <v>103</v>
      </c>
      <c r="AF154" s="212">
        <v>0</v>
      </c>
      <c r="AG154" s="212"/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1">
      <c r="A155" s="213">
        <v>49</v>
      </c>
      <c r="B155" s="219" t="s">
        <v>272</v>
      </c>
      <c r="C155" s="263" t="s">
        <v>273</v>
      </c>
      <c r="D155" s="221" t="s">
        <v>219</v>
      </c>
      <c r="E155" s="228">
        <v>6</v>
      </c>
      <c r="F155" s="231"/>
      <c r="G155" s="232">
        <f>ROUND(E155*F155,2)</f>
        <v>0</v>
      </c>
      <c r="H155" s="231"/>
      <c r="I155" s="232">
        <f>ROUND(E155*H155,2)</f>
        <v>0</v>
      </c>
      <c r="J155" s="231"/>
      <c r="K155" s="232">
        <f>ROUND(E155*J155,2)</f>
        <v>0</v>
      </c>
      <c r="L155" s="232">
        <v>21</v>
      </c>
      <c r="M155" s="232">
        <f>G155*(1+L155/100)</f>
        <v>0</v>
      </c>
      <c r="N155" s="222">
        <v>5.5E-2</v>
      </c>
      <c r="O155" s="222">
        <f>ROUND(E155*N155,5)</f>
        <v>0.33</v>
      </c>
      <c r="P155" s="222">
        <v>0</v>
      </c>
      <c r="Q155" s="222">
        <f>ROUND(E155*P155,5)</f>
        <v>0</v>
      </c>
      <c r="R155" s="222"/>
      <c r="S155" s="222"/>
      <c r="T155" s="223">
        <v>0</v>
      </c>
      <c r="U155" s="222">
        <f>ROUND(E155*T155,2)</f>
        <v>0</v>
      </c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 t="s">
        <v>242</v>
      </c>
      <c r="AF155" s="212"/>
      <c r="AG155" s="212"/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outlineLevel="1">
      <c r="A156" s="213"/>
      <c r="B156" s="219"/>
      <c r="C156" s="264" t="s">
        <v>271</v>
      </c>
      <c r="D156" s="224"/>
      <c r="E156" s="229">
        <v>6</v>
      </c>
      <c r="F156" s="232"/>
      <c r="G156" s="232"/>
      <c r="H156" s="232"/>
      <c r="I156" s="232"/>
      <c r="J156" s="232"/>
      <c r="K156" s="232"/>
      <c r="L156" s="232"/>
      <c r="M156" s="232"/>
      <c r="N156" s="222"/>
      <c r="O156" s="222"/>
      <c r="P156" s="222"/>
      <c r="Q156" s="222"/>
      <c r="R156" s="222"/>
      <c r="S156" s="222"/>
      <c r="T156" s="223"/>
      <c r="U156" s="222"/>
      <c r="V156" s="212"/>
      <c r="W156" s="212"/>
      <c r="X156" s="212"/>
      <c r="Y156" s="212"/>
      <c r="Z156" s="212"/>
      <c r="AA156" s="212"/>
      <c r="AB156" s="212"/>
      <c r="AC156" s="212"/>
      <c r="AD156" s="212"/>
      <c r="AE156" s="212" t="s">
        <v>103</v>
      </c>
      <c r="AF156" s="212">
        <v>0</v>
      </c>
      <c r="AG156" s="212"/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outlineLevel="1">
      <c r="A157" s="213">
        <v>50</v>
      </c>
      <c r="B157" s="219" t="s">
        <v>274</v>
      </c>
      <c r="C157" s="263" t="s">
        <v>275</v>
      </c>
      <c r="D157" s="221" t="s">
        <v>132</v>
      </c>
      <c r="E157" s="228">
        <v>392.39</v>
      </c>
      <c r="F157" s="231"/>
      <c r="G157" s="232">
        <f>ROUND(E157*F157,2)</f>
        <v>0</v>
      </c>
      <c r="H157" s="231"/>
      <c r="I157" s="232">
        <f>ROUND(E157*H157,2)</f>
        <v>0</v>
      </c>
      <c r="J157" s="231"/>
      <c r="K157" s="232">
        <f>ROUND(E157*J157,2)</f>
        <v>0</v>
      </c>
      <c r="L157" s="232">
        <v>21</v>
      </c>
      <c r="M157" s="232">
        <f>G157*(1+L157/100)</f>
        <v>0</v>
      </c>
      <c r="N157" s="222">
        <v>1.0000000000000001E-5</v>
      </c>
      <c r="O157" s="222">
        <f>ROUND(E157*N157,5)</f>
        <v>3.9199999999999999E-3</v>
      </c>
      <c r="P157" s="222">
        <v>0</v>
      </c>
      <c r="Q157" s="222">
        <f>ROUND(E157*P157,5)</f>
        <v>0</v>
      </c>
      <c r="R157" s="222"/>
      <c r="S157" s="222"/>
      <c r="T157" s="223">
        <v>9.7000000000000003E-2</v>
      </c>
      <c r="U157" s="222">
        <f>ROUND(E157*T157,2)</f>
        <v>38.06</v>
      </c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 t="s">
        <v>110</v>
      </c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>
      <c r="A158" s="213"/>
      <c r="B158" s="219"/>
      <c r="C158" s="264" t="s">
        <v>276</v>
      </c>
      <c r="D158" s="224"/>
      <c r="E158" s="229">
        <v>227.9</v>
      </c>
      <c r="F158" s="232"/>
      <c r="G158" s="232"/>
      <c r="H158" s="232"/>
      <c r="I158" s="232"/>
      <c r="J158" s="232"/>
      <c r="K158" s="232"/>
      <c r="L158" s="232"/>
      <c r="M158" s="232"/>
      <c r="N158" s="222"/>
      <c r="O158" s="222"/>
      <c r="P158" s="222"/>
      <c r="Q158" s="222"/>
      <c r="R158" s="222"/>
      <c r="S158" s="222"/>
      <c r="T158" s="223"/>
      <c r="U158" s="222"/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 t="s">
        <v>103</v>
      </c>
      <c r="AF158" s="212">
        <v>0</v>
      </c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outlineLevel="1">
      <c r="A159" s="213"/>
      <c r="B159" s="219"/>
      <c r="C159" s="264" t="s">
        <v>277</v>
      </c>
      <c r="D159" s="224"/>
      <c r="E159" s="229">
        <v>164.49</v>
      </c>
      <c r="F159" s="232"/>
      <c r="G159" s="232"/>
      <c r="H159" s="232"/>
      <c r="I159" s="232"/>
      <c r="J159" s="232"/>
      <c r="K159" s="232"/>
      <c r="L159" s="232"/>
      <c r="M159" s="232"/>
      <c r="N159" s="222"/>
      <c r="O159" s="222"/>
      <c r="P159" s="222"/>
      <c r="Q159" s="222"/>
      <c r="R159" s="222"/>
      <c r="S159" s="222"/>
      <c r="T159" s="223"/>
      <c r="U159" s="222"/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 t="s">
        <v>103</v>
      </c>
      <c r="AF159" s="212">
        <v>0</v>
      </c>
      <c r="AG159" s="212"/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ht="22.5" outlineLevel="1">
      <c r="A160" s="213">
        <v>51</v>
      </c>
      <c r="B160" s="219" t="s">
        <v>278</v>
      </c>
      <c r="C160" s="263" t="s">
        <v>279</v>
      </c>
      <c r="D160" s="221" t="s">
        <v>132</v>
      </c>
      <c r="E160" s="228">
        <v>51</v>
      </c>
      <c r="F160" s="231"/>
      <c r="G160" s="232">
        <f>ROUND(E160*F160,2)</f>
        <v>0</v>
      </c>
      <c r="H160" s="231"/>
      <c r="I160" s="232">
        <f>ROUND(E160*H160,2)</f>
        <v>0</v>
      </c>
      <c r="J160" s="231"/>
      <c r="K160" s="232">
        <f>ROUND(E160*J160,2)</f>
        <v>0</v>
      </c>
      <c r="L160" s="232">
        <v>21</v>
      </c>
      <c r="M160" s="232">
        <f>G160*(1+L160/100)</f>
        <v>0</v>
      </c>
      <c r="N160" s="222">
        <v>2.2000000000000001E-3</v>
      </c>
      <c r="O160" s="222">
        <f>ROUND(E160*N160,5)</f>
        <v>0.11219999999999999</v>
      </c>
      <c r="P160" s="222">
        <v>0</v>
      </c>
      <c r="Q160" s="222">
        <f>ROUND(E160*P160,5)</f>
        <v>0</v>
      </c>
      <c r="R160" s="222"/>
      <c r="S160" s="222"/>
      <c r="T160" s="223">
        <v>6.6000000000000003E-2</v>
      </c>
      <c r="U160" s="222">
        <f>ROUND(E160*T160,2)</f>
        <v>3.37</v>
      </c>
      <c r="V160" s="212"/>
      <c r="W160" s="212"/>
      <c r="X160" s="212"/>
      <c r="Y160" s="212"/>
      <c r="Z160" s="212"/>
      <c r="AA160" s="212"/>
      <c r="AB160" s="212"/>
      <c r="AC160" s="212"/>
      <c r="AD160" s="212"/>
      <c r="AE160" s="212" t="s">
        <v>110</v>
      </c>
      <c r="AF160" s="212"/>
      <c r="AG160" s="212"/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2"/>
      <c r="BD160" s="212"/>
      <c r="BE160" s="212"/>
      <c r="BF160" s="212"/>
      <c r="BG160" s="212"/>
      <c r="BH160" s="212"/>
    </row>
    <row r="161" spans="1:60" outlineLevel="1">
      <c r="A161" s="213"/>
      <c r="B161" s="219"/>
      <c r="C161" s="264" t="s">
        <v>280</v>
      </c>
      <c r="D161" s="224"/>
      <c r="E161" s="229">
        <v>51</v>
      </c>
      <c r="F161" s="232"/>
      <c r="G161" s="232"/>
      <c r="H161" s="232"/>
      <c r="I161" s="232"/>
      <c r="J161" s="232"/>
      <c r="K161" s="232"/>
      <c r="L161" s="232"/>
      <c r="M161" s="232"/>
      <c r="N161" s="222"/>
      <c r="O161" s="222"/>
      <c r="P161" s="222"/>
      <c r="Q161" s="222"/>
      <c r="R161" s="222"/>
      <c r="S161" s="222"/>
      <c r="T161" s="223"/>
      <c r="U161" s="222"/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 t="s">
        <v>103</v>
      </c>
      <c r="AF161" s="212">
        <v>0</v>
      </c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outlineLevel="1">
      <c r="A162" s="213">
        <v>52</v>
      </c>
      <c r="B162" s="219" t="s">
        <v>281</v>
      </c>
      <c r="C162" s="263" t="s">
        <v>282</v>
      </c>
      <c r="D162" s="221" t="s">
        <v>132</v>
      </c>
      <c r="E162" s="228">
        <v>452.39</v>
      </c>
      <c r="F162" s="231"/>
      <c r="G162" s="232">
        <f>ROUND(E162*F162,2)</f>
        <v>0</v>
      </c>
      <c r="H162" s="231"/>
      <c r="I162" s="232">
        <f>ROUND(E162*H162,2)</f>
        <v>0</v>
      </c>
      <c r="J162" s="231"/>
      <c r="K162" s="232">
        <f>ROUND(E162*J162,2)</f>
        <v>0</v>
      </c>
      <c r="L162" s="232">
        <v>21</v>
      </c>
      <c r="M162" s="232">
        <f>G162*(1+L162/100)</f>
        <v>0</v>
      </c>
      <c r="N162" s="222">
        <v>0</v>
      </c>
      <c r="O162" s="222">
        <f>ROUND(E162*N162,5)</f>
        <v>0</v>
      </c>
      <c r="P162" s="222">
        <v>0</v>
      </c>
      <c r="Q162" s="222">
        <f>ROUND(E162*P162,5)</f>
        <v>0</v>
      </c>
      <c r="R162" s="222"/>
      <c r="S162" s="222"/>
      <c r="T162" s="223">
        <v>7.9000000000000001E-2</v>
      </c>
      <c r="U162" s="222">
        <f>ROUND(E162*T162,2)</f>
        <v>35.74</v>
      </c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 t="s">
        <v>110</v>
      </c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outlineLevel="1">
      <c r="A163" s="213"/>
      <c r="B163" s="219"/>
      <c r="C163" s="264" t="s">
        <v>283</v>
      </c>
      <c r="D163" s="224"/>
      <c r="E163" s="229">
        <v>401.39</v>
      </c>
      <c r="F163" s="232"/>
      <c r="G163" s="232"/>
      <c r="H163" s="232"/>
      <c r="I163" s="232"/>
      <c r="J163" s="232"/>
      <c r="K163" s="232"/>
      <c r="L163" s="232"/>
      <c r="M163" s="232"/>
      <c r="N163" s="222"/>
      <c r="O163" s="222"/>
      <c r="P163" s="222"/>
      <c r="Q163" s="222"/>
      <c r="R163" s="222"/>
      <c r="S163" s="222"/>
      <c r="T163" s="223"/>
      <c r="U163" s="222"/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 t="s">
        <v>103</v>
      </c>
      <c r="AF163" s="212">
        <v>0</v>
      </c>
      <c r="AG163" s="212"/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outlineLevel="1">
      <c r="A164" s="213"/>
      <c r="B164" s="219"/>
      <c r="C164" s="264" t="s">
        <v>284</v>
      </c>
      <c r="D164" s="224"/>
      <c r="E164" s="229">
        <v>51</v>
      </c>
      <c r="F164" s="232"/>
      <c r="G164" s="232"/>
      <c r="H164" s="232"/>
      <c r="I164" s="232"/>
      <c r="J164" s="232"/>
      <c r="K164" s="232"/>
      <c r="L164" s="232"/>
      <c r="M164" s="232"/>
      <c r="N164" s="222"/>
      <c r="O164" s="222"/>
      <c r="P164" s="222"/>
      <c r="Q164" s="222"/>
      <c r="R164" s="222"/>
      <c r="S164" s="222"/>
      <c r="T164" s="223"/>
      <c r="U164" s="222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 t="s">
        <v>103</v>
      </c>
      <c r="AF164" s="212">
        <v>0</v>
      </c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</row>
    <row r="165" spans="1:60" ht="22.5" outlineLevel="1">
      <c r="A165" s="213">
        <v>53</v>
      </c>
      <c r="B165" s="219" t="s">
        <v>285</v>
      </c>
      <c r="C165" s="263" t="s">
        <v>286</v>
      </c>
      <c r="D165" s="221" t="s">
        <v>219</v>
      </c>
      <c r="E165" s="228">
        <v>1</v>
      </c>
      <c r="F165" s="231"/>
      <c r="G165" s="232">
        <f>ROUND(E165*F165,2)</f>
        <v>0</v>
      </c>
      <c r="H165" s="231"/>
      <c r="I165" s="232">
        <f>ROUND(E165*H165,2)</f>
        <v>0</v>
      </c>
      <c r="J165" s="231"/>
      <c r="K165" s="232">
        <f>ROUND(E165*J165,2)</f>
        <v>0</v>
      </c>
      <c r="L165" s="232">
        <v>21</v>
      </c>
      <c r="M165" s="232">
        <f>G165*(1+L165/100)</f>
        <v>0</v>
      </c>
      <c r="N165" s="222">
        <v>2.3999999999999998E-3</v>
      </c>
      <c r="O165" s="222">
        <f>ROUND(E165*N165,5)</f>
        <v>2.3999999999999998E-3</v>
      </c>
      <c r="P165" s="222">
        <v>0</v>
      </c>
      <c r="Q165" s="222">
        <f>ROUND(E165*P165,5)</f>
        <v>0</v>
      </c>
      <c r="R165" s="222"/>
      <c r="S165" s="222"/>
      <c r="T165" s="223">
        <v>0</v>
      </c>
      <c r="U165" s="222">
        <f>ROUND(E165*T165,2)</f>
        <v>0</v>
      </c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 t="s">
        <v>242</v>
      </c>
      <c r="AF165" s="212"/>
      <c r="AG165" s="212"/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</row>
    <row r="166" spans="1:60" ht="22.5" outlineLevel="1">
      <c r="A166" s="213"/>
      <c r="B166" s="219"/>
      <c r="C166" s="264" t="s">
        <v>287</v>
      </c>
      <c r="D166" s="224"/>
      <c r="E166" s="229">
        <v>1</v>
      </c>
      <c r="F166" s="232"/>
      <c r="G166" s="232"/>
      <c r="H166" s="232"/>
      <c r="I166" s="232"/>
      <c r="J166" s="232"/>
      <c r="K166" s="232"/>
      <c r="L166" s="232"/>
      <c r="M166" s="232"/>
      <c r="N166" s="222"/>
      <c r="O166" s="222"/>
      <c r="P166" s="222"/>
      <c r="Q166" s="222"/>
      <c r="R166" s="222"/>
      <c r="S166" s="222"/>
      <c r="T166" s="223"/>
      <c r="U166" s="222"/>
      <c r="V166" s="212"/>
      <c r="W166" s="212"/>
      <c r="X166" s="212"/>
      <c r="Y166" s="212"/>
      <c r="Z166" s="212"/>
      <c r="AA166" s="212"/>
      <c r="AB166" s="212"/>
      <c r="AC166" s="212"/>
      <c r="AD166" s="212"/>
      <c r="AE166" s="212" t="s">
        <v>103</v>
      </c>
      <c r="AF166" s="212">
        <v>0</v>
      </c>
      <c r="AG166" s="212"/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</row>
    <row r="167" spans="1:60" ht="22.5" outlineLevel="1">
      <c r="A167" s="213">
        <v>54</v>
      </c>
      <c r="B167" s="219" t="s">
        <v>288</v>
      </c>
      <c r="C167" s="263" t="s">
        <v>289</v>
      </c>
      <c r="D167" s="221" t="s">
        <v>219</v>
      </c>
      <c r="E167" s="228">
        <v>25</v>
      </c>
      <c r="F167" s="231"/>
      <c r="G167" s="232">
        <f>ROUND(E167*F167,2)</f>
        <v>0</v>
      </c>
      <c r="H167" s="231"/>
      <c r="I167" s="232">
        <f>ROUND(E167*H167,2)</f>
        <v>0</v>
      </c>
      <c r="J167" s="231"/>
      <c r="K167" s="232">
        <f>ROUND(E167*J167,2)</f>
        <v>0</v>
      </c>
      <c r="L167" s="232">
        <v>21</v>
      </c>
      <c r="M167" s="232">
        <f>G167*(1+L167/100)</f>
        <v>0</v>
      </c>
      <c r="N167" s="222">
        <v>4.2000000000000003E-2</v>
      </c>
      <c r="O167" s="222">
        <f>ROUND(E167*N167,5)</f>
        <v>1.05</v>
      </c>
      <c r="P167" s="222">
        <v>0</v>
      </c>
      <c r="Q167" s="222">
        <f>ROUND(E167*P167,5)</f>
        <v>0</v>
      </c>
      <c r="R167" s="222"/>
      <c r="S167" s="222"/>
      <c r="T167" s="223">
        <v>0</v>
      </c>
      <c r="U167" s="222">
        <f>ROUND(E167*T167,2)</f>
        <v>0</v>
      </c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 t="s">
        <v>242</v>
      </c>
      <c r="AF167" s="212"/>
      <c r="AG167" s="212"/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</row>
    <row r="168" spans="1:60" outlineLevel="1">
      <c r="A168" s="213"/>
      <c r="B168" s="219"/>
      <c r="C168" s="264" t="s">
        <v>290</v>
      </c>
      <c r="D168" s="224"/>
      <c r="E168" s="229">
        <v>25</v>
      </c>
      <c r="F168" s="232"/>
      <c r="G168" s="232"/>
      <c r="H168" s="232"/>
      <c r="I168" s="232"/>
      <c r="J168" s="232"/>
      <c r="K168" s="232"/>
      <c r="L168" s="232"/>
      <c r="M168" s="232"/>
      <c r="N168" s="222"/>
      <c r="O168" s="222"/>
      <c r="P168" s="222"/>
      <c r="Q168" s="222"/>
      <c r="R168" s="222"/>
      <c r="S168" s="222"/>
      <c r="T168" s="223"/>
      <c r="U168" s="222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 t="s">
        <v>103</v>
      </c>
      <c r="AF168" s="212">
        <v>0</v>
      </c>
      <c r="AG168" s="212"/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</row>
    <row r="169" spans="1:60" ht="22.5" outlineLevel="1">
      <c r="A169" s="213">
        <v>55</v>
      </c>
      <c r="B169" s="219" t="s">
        <v>291</v>
      </c>
      <c r="C169" s="263" t="s">
        <v>292</v>
      </c>
      <c r="D169" s="221" t="s">
        <v>219</v>
      </c>
      <c r="E169" s="228">
        <v>15</v>
      </c>
      <c r="F169" s="231"/>
      <c r="G169" s="232">
        <f>ROUND(E169*F169,2)</f>
        <v>0</v>
      </c>
      <c r="H169" s="231"/>
      <c r="I169" s="232">
        <f>ROUND(E169*H169,2)</f>
        <v>0</v>
      </c>
      <c r="J169" s="231"/>
      <c r="K169" s="232">
        <f>ROUND(E169*J169,2)</f>
        <v>0</v>
      </c>
      <c r="L169" s="232">
        <v>21</v>
      </c>
      <c r="M169" s="232">
        <f>G169*(1+L169/100)</f>
        <v>0</v>
      </c>
      <c r="N169" s="222">
        <v>3.2500000000000001E-2</v>
      </c>
      <c r="O169" s="222">
        <f>ROUND(E169*N169,5)</f>
        <v>0.48749999999999999</v>
      </c>
      <c r="P169" s="222">
        <v>0</v>
      </c>
      <c r="Q169" s="222">
        <f>ROUND(E169*P169,5)</f>
        <v>0</v>
      </c>
      <c r="R169" s="222"/>
      <c r="S169" s="222"/>
      <c r="T169" s="223">
        <v>0</v>
      </c>
      <c r="U169" s="222">
        <f>ROUND(E169*T169,2)</f>
        <v>0</v>
      </c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 t="s">
        <v>242</v>
      </c>
      <c r="AF169" s="212"/>
      <c r="AG169" s="212"/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</row>
    <row r="170" spans="1:60" outlineLevel="1">
      <c r="A170" s="213"/>
      <c r="B170" s="219"/>
      <c r="C170" s="264" t="s">
        <v>293</v>
      </c>
      <c r="D170" s="224"/>
      <c r="E170" s="229">
        <v>15</v>
      </c>
      <c r="F170" s="232"/>
      <c r="G170" s="232"/>
      <c r="H170" s="232"/>
      <c r="I170" s="232"/>
      <c r="J170" s="232"/>
      <c r="K170" s="232"/>
      <c r="L170" s="232"/>
      <c r="M170" s="232"/>
      <c r="N170" s="222"/>
      <c r="O170" s="222"/>
      <c r="P170" s="222"/>
      <c r="Q170" s="222"/>
      <c r="R170" s="222"/>
      <c r="S170" s="222"/>
      <c r="T170" s="223"/>
      <c r="U170" s="22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 t="s">
        <v>103</v>
      </c>
      <c r="AF170" s="212">
        <v>0</v>
      </c>
      <c r="AG170" s="212"/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</row>
    <row r="171" spans="1:60" ht="22.5" outlineLevel="1">
      <c r="A171" s="213">
        <v>56</v>
      </c>
      <c r="B171" s="219" t="s">
        <v>294</v>
      </c>
      <c r="C171" s="263" t="s">
        <v>295</v>
      </c>
      <c r="D171" s="221" t="s">
        <v>219</v>
      </c>
      <c r="E171" s="228">
        <v>5</v>
      </c>
      <c r="F171" s="231"/>
      <c r="G171" s="232">
        <f>ROUND(E171*F171,2)</f>
        <v>0</v>
      </c>
      <c r="H171" s="231"/>
      <c r="I171" s="232">
        <f>ROUND(E171*H171,2)</f>
        <v>0</v>
      </c>
      <c r="J171" s="231"/>
      <c r="K171" s="232">
        <f>ROUND(E171*J171,2)</f>
        <v>0</v>
      </c>
      <c r="L171" s="232">
        <v>21</v>
      </c>
      <c r="M171" s="232">
        <f>G171*(1+L171/100)</f>
        <v>0</v>
      </c>
      <c r="N171" s="222">
        <v>2.2399999999999998E-3</v>
      </c>
      <c r="O171" s="222">
        <f>ROUND(E171*N171,5)</f>
        <v>1.12E-2</v>
      </c>
      <c r="P171" s="222">
        <v>0</v>
      </c>
      <c r="Q171" s="222">
        <f>ROUND(E171*P171,5)</f>
        <v>0</v>
      </c>
      <c r="R171" s="222"/>
      <c r="S171" s="222"/>
      <c r="T171" s="223">
        <v>0</v>
      </c>
      <c r="U171" s="222">
        <f>ROUND(E171*T171,2)</f>
        <v>0</v>
      </c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 t="s">
        <v>242</v>
      </c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</row>
    <row r="172" spans="1:60" outlineLevel="1">
      <c r="A172" s="213"/>
      <c r="B172" s="219"/>
      <c r="C172" s="264" t="s">
        <v>61</v>
      </c>
      <c r="D172" s="224"/>
      <c r="E172" s="229">
        <v>5</v>
      </c>
      <c r="F172" s="232"/>
      <c r="G172" s="232"/>
      <c r="H172" s="232"/>
      <c r="I172" s="232"/>
      <c r="J172" s="232"/>
      <c r="K172" s="232"/>
      <c r="L172" s="232"/>
      <c r="M172" s="232"/>
      <c r="N172" s="222"/>
      <c r="O172" s="222"/>
      <c r="P172" s="222"/>
      <c r="Q172" s="222"/>
      <c r="R172" s="222"/>
      <c r="S172" s="222"/>
      <c r="T172" s="223"/>
      <c r="U172" s="22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 t="s">
        <v>103</v>
      </c>
      <c r="AF172" s="212">
        <v>0</v>
      </c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</row>
    <row r="173" spans="1:60" outlineLevel="1">
      <c r="A173" s="213">
        <v>57</v>
      </c>
      <c r="B173" s="219" t="s">
        <v>296</v>
      </c>
      <c r="C173" s="263" t="s">
        <v>297</v>
      </c>
      <c r="D173" s="221" t="s">
        <v>219</v>
      </c>
      <c r="E173" s="228">
        <v>18</v>
      </c>
      <c r="F173" s="231"/>
      <c r="G173" s="232">
        <f>ROUND(E173*F173,2)</f>
        <v>0</v>
      </c>
      <c r="H173" s="231"/>
      <c r="I173" s="232">
        <f>ROUND(E173*H173,2)</f>
        <v>0</v>
      </c>
      <c r="J173" s="231"/>
      <c r="K173" s="232">
        <f>ROUND(E173*J173,2)</f>
        <v>0</v>
      </c>
      <c r="L173" s="232">
        <v>21</v>
      </c>
      <c r="M173" s="232">
        <f>G173*(1+L173/100)</f>
        <v>0</v>
      </c>
      <c r="N173" s="222">
        <v>5.0000000000000002E-5</v>
      </c>
      <c r="O173" s="222">
        <f>ROUND(E173*N173,5)</f>
        <v>8.9999999999999998E-4</v>
      </c>
      <c r="P173" s="222">
        <v>0</v>
      </c>
      <c r="Q173" s="222">
        <f>ROUND(E173*P173,5)</f>
        <v>0</v>
      </c>
      <c r="R173" s="222"/>
      <c r="S173" s="222"/>
      <c r="T173" s="223">
        <v>0.42</v>
      </c>
      <c r="U173" s="222">
        <f>ROUND(E173*T173,2)</f>
        <v>7.56</v>
      </c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 t="s">
        <v>110</v>
      </c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</row>
    <row r="174" spans="1:60" outlineLevel="1">
      <c r="A174" s="213"/>
      <c r="B174" s="219"/>
      <c r="C174" s="264" t="s">
        <v>298</v>
      </c>
      <c r="D174" s="224"/>
      <c r="E174" s="229">
        <v>10</v>
      </c>
      <c r="F174" s="232"/>
      <c r="G174" s="232"/>
      <c r="H174" s="232"/>
      <c r="I174" s="232"/>
      <c r="J174" s="232"/>
      <c r="K174" s="232"/>
      <c r="L174" s="232"/>
      <c r="M174" s="232"/>
      <c r="N174" s="222"/>
      <c r="O174" s="222"/>
      <c r="P174" s="222"/>
      <c r="Q174" s="222"/>
      <c r="R174" s="222"/>
      <c r="S174" s="222"/>
      <c r="T174" s="223"/>
      <c r="U174" s="222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 t="s">
        <v>103</v>
      </c>
      <c r="AF174" s="212">
        <v>0</v>
      </c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</row>
    <row r="175" spans="1:60" outlineLevel="1">
      <c r="A175" s="213"/>
      <c r="B175" s="219"/>
      <c r="C175" s="264" t="s">
        <v>299</v>
      </c>
      <c r="D175" s="224"/>
      <c r="E175" s="229">
        <v>7</v>
      </c>
      <c r="F175" s="232"/>
      <c r="G175" s="232"/>
      <c r="H175" s="232"/>
      <c r="I175" s="232"/>
      <c r="J175" s="232"/>
      <c r="K175" s="232"/>
      <c r="L175" s="232"/>
      <c r="M175" s="232"/>
      <c r="N175" s="222"/>
      <c r="O175" s="222"/>
      <c r="P175" s="222"/>
      <c r="Q175" s="222"/>
      <c r="R175" s="222"/>
      <c r="S175" s="222"/>
      <c r="T175" s="223"/>
      <c r="U175" s="222"/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 t="s">
        <v>103</v>
      </c>
      <c r="AF175" s="212">
        <v>0</v>
      </c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</row>
    <row r="176" spans="1:60" outlineLevel="1">
      <c r="A176" s="213"/>
      <c r="B176" s="219"/>
      <c r="C176" s="264" t="s">
        <v>300</v>
      </c>
      <c r="D176" s="224"/>
      <c r="E176" s="229">
        <v>1</v>
      </c>
      <c r="F176" s="232"/>
      <c r="G176" s="232"/>
      <c r="H176" s="232"/>
      <c r="I176" s="232"/>
      <c r="J176" s="232"/>
      <c r="K176" s="232"/>
      <c r="L176" s="232"/>
      <c r="M176" s="232"/>
      <c r="N176" s="222"/>
      <c r="O176" s="222"/>
      <c r="P176" s="222"/>
      <c r="Q176" s="222"/>
      <c r="R176" s="222"/>
      <c r="S176" s="222"/>
      <c r="T176" s="223"/>
      <c r="U176" s="222"/>
      <c r="V176" s="212"/>
      <c r="W176" s="212"/>
      <c r="X176" s="212"/>
      <c r="Y176" s="212"/>
      <c r="Z176" s="212"/>
      <c r="AA176" s="212"/>
      <c r="AB176" s="212"/>
      <c r="AC176" s="212"/>
      <c r="AD176" s="212"/>
      <c r="AE176" s="212" t="s">
        <v>103</v>
      </c>
      <c r="AF176" s="212">
        <v>0</v>
      </c>
      <c r="AG176" s="212"/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2"/>
      <c r="BD176" s="212"/>
      <c r="BE176" s="212"/>
      <c r="BF176" s="212"/>
      <c r="BG176" s="212"/>
      <c r="BH176" s="212"/>
    </row>
    <row r="177" spans="1:60" ht="22.5" outlineLevel="1">
      <c r="A177" s="213">
        <v>58</v>
      </c>
      <c r="B177" s="219" t="s">
        <v>301</v>
      </c>
      <c r="C177" s="263" t="s">
        <v>302</v>
      </c>
      <c r="D177" s="221" t="s">
        <v>219</v>
      </c>
      <c r="E177" s="228">
        <v>10</v>
      </c>
      <c r="F177" s="231"/>
      <c r="G177" s="232">
        <f>ROUND(E177*F177,2)</f>
        <v>0</v>
      </c>
      <c r="H177" s="231"/>
      <c r="I177" s="232">
        <f>ROUND(E177*H177,2)</f>
        <v>0</v>
      </c>
      <c r="J177" s="231"/>
      <c r="K177" s="232">
        <f>ROUND(E177*J177,2)</f>
        <v>0</v>
      </c>
      <c r="L177" s="232">
        <v>21</v>
      </c>
      <c r="M177" s="232">
        <f>G177*(1+L177/100)</f>
        <v>0</v>
      </c>
      <c r="N177" s="222">
        <v>6.0000000000000001E-3</v>
      </c>
      <c r="O177" s="222">
        <f>ROUND(E177*N177,5)</f>
        <v>0.06</v>
      </c>
      <c r="P177" s="222">
        <v>0</v>
      </c>
      <c r="Q177" s="222">
        <f>ROUND(E177*P177,5)</f>
        <v>0</v>
      </c>
      <c r="R177" s="222"/>
      <c r="S177" s="222"/>
      <c r="T177" s="223">
        <v>0</v>
      </c>
      <c r="U177" s="222">
        <f>ROUND(E177*T177,2)</f>
        <v>0</v>
      </c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 t="s">
        <v>242</v>
      </c>
      <c r="AF177" s="212"/>
      <c r="AG177" s="212"/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</row>
    <row r="178" spans="1:60" outlineLevel="1">
      <c r="A178" s="213"/>
      <c r="B178" s="219"/>
      <c r="C178" s="264" t="s">
        <v>303</v>
      </c>
      <c r="D178" s="224"/>
      <c r="E178" s="229">
        <v>10</v>
      </c>
      <c r="F178" s="232"/>
      <c r="G178" s="232"/>
      <c r="H178" s="232"/>
      <c r="I178" s="232"/>
      <c r="J178" s="232"/>
      <c r="K178" s="232"/>
      <c r="L178" s="232"/>
      <c r="M178" s="232"/>
      <c r="N178" s="222"/>
      <c r="O178" s="222"/>
      <c r="P178" s="222"/>
      <c r="Q178" s="222"/>
      <c r="R178" s="222"/>
      <c r="S178" s="222"/>
      <c r="T178" s="223"/>
      <c r="U178" s="222"/>
      <c r="V178" s="212"/>
      <c r="W178" s="212"/>
      <c r="X178" s="212"/>
      <c r="Y178" s="212"/>
      <c r="Z178" s="212"/>
      <c r="AA178" s="212"/>
      <c r="AB178" s="212"/>
      <c r="AC178" s="212"/>
      <c r="AD178" s="212"/>
      <c r="AE178" s="212" t="s">
        <v>103</v>
      </c>
      <c r="AF178" s="212">
        <v>0</v>
      </c>
      <c r="AG178" s="212"/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</row>
    <row r="179" spans="1:60" ht="22.5" outlineLevel="1">
      <c r="A179" s="213">
        <v>59</v>
      </c>
      <c r="B179" s="219" t="s">
        <v>304</v>
      </c>
      <c r="C179" s="263" t="s">
        <v>305</v>
      </c>
      <c r="D179" s="221" t="s">
        <v>219</v>
      </c>
      <c r="E179" s="228">
        <v>7</v>
      </c>
      <c r="F179" s="231"/>
      <c r="G179" s="232">
        <f>ROUND(E179*F179,2)</f>
        <v>0</v>
      </c>
      <c r="H179" s="231"/>
      <c r="I179" s="232">
        <f>ROUND(E179*H179,2)</f>
        <v>0</v>
      </c>
      <c r="J179" s="231"/>
      <c r="K179" s="232">
        <f>ROUND(E179*J179,2)</f>
        <v>0</v>
      </c>
      <c r="L179" s="232">
        <v>21</v>
      </c>
      <c r="M179" s="232">
        <f>G179*(1+L179/100)</f>
        <v>0</v>
      </c>
      <c r="N179" s="222">
        <v>3.7000000000000002E-3</v>
      </c>
      <c r="O179" s="222">
        <f>ROUND(E179*N179,5)</f>
        <v>2.5899999999999999E-2</v>
      </c>
      <c r="P179" s="222">
        <v>0</v>
      </c>
      <c r="Q179" s="222">
        <f>ROUND(E179*P179,5)</f>
        <v>0</v>
      </c>
      <c r="R179" s="222"/>
      <c r="S179" s="222"/>
      <c r="T179" s="223">
        <v>0</v>
      </c>
      <c r="U179" s="222">
        <f>ROUND(E179*T179,2)</f>
        <v>0</v>
      </c>
      <c r="V179" s="212"/>
      <c r="W179" s="212"/>
      <c r="X179" s="212"/>
      <c r="Y179" s="212"/>
      <c r="Z179" s="212"/>
      <c r="AA179" s="212"/>
      <c r="AB179" s="212"/>
      <c r="AC179" s="212"/>
      <c r="AD179" s="212"/>
      <c r="AE179" s="212" t="s">
        <v>242</v>
      </c>
      <c r="AF179" s="212"/>
      <c r="AG179" s="212"/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</row>
    <row r="180" spans="1:60" outlineLevel="1">
      <c r="A180" s="213"/>
      <c r="B180" s="219"/>
      <c r="C180" s="264" t="s">
        <v>306</v>
      </c>
      <c r="D180" s="224"/>
      <c r="E180" s="229">
        <v>6</v>
      </c>
      <c r="F180" s="232"/>
      <c r="G180" s="232"/>
      <c r="H180" s="232"/>
      <c r="I180" s="232"/>
      <c r="J180" s="232"/>
      <c r="K180" s="232"/>
      <c r="L180" s="232"/>
      <c r="M180" s="232"/>
      <c r="N180" s="222"/>
      <c r="O180" s="222"/>
      <c r="P180" s="222"/>
      <c r="Q180" s="222"/>
      <c r="R180" s="222"/>
      <c r="S180" s="222"/>
      <c r="T180" s="223"/>
      <c r="U180" s="22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 t="s">
        <v>103</v>
      </c>
      <c r="AF180" s="212">
        <v>0</v>
      </c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</row>
    <row r="181" spans="1:60" outlineLevel="1">
      <c r="A181" s="213"/>
      <c r="B181" s="219"/>
      <c r="C181" s="264" t="s">
        <v>307</v>
      </c>
      <c r="D181" s="224"/>
      <c r="E181" s="229">
        <v>1</v>
      </c>
      <c r="F181" s="232"/>
      <c r="G181" s="232"/>
      <c r="H181" s="232"/>
      <c r="I181" s="232"/>
      <c r="J181" s="232"/>
      <c r="K181" s="232"/>
      <c r="L181" s="232"/>
      <c r="M181" s="232"/>
      <c r="N181" s="222"/>
      <c r="O181" s="222"/>
      <c r="P181" s="222"/>
      <c r="Q181" s="222"/>
      <c r="R181" s="222"/>
      <c r="S181" s="222"/>
      <c r="T181" s="223"/>
      <c r="U181" s="222"/>
      <c r="V181" s="212"/>
      <c r="W181" s="212"/>
      <c r="X181" s="212"/>
      <c r="Y181" s="212"/>
      <c r="Z181" s="212"/>
      <c r="AA181" s="212"/>
      <c r="AB181" s="212"/>
      <c r="AC181" s="212"/>
      <c r="AD181" s="212"/>
      <c r="AE181" s="212" t="s">
        <v>103</v>
      </c>
      <c r="AF181" s="212">
        <v>0</v>
      </c>
      <c r="AG181" s="212"/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</row>
    <row r="182" spans="1:60" outlineLevel="1">
      <c r="A182" s="213">
        <v>60</v>
      </c>
      <c r="B182" s="219" t="s">
        <v>308</v>
      </c>
      <c r="C182" s="263" t="s">
        <v>309</v>
      </c>
      <c r="D182" s="221" t="s">
        <v>219</v>
      </c>
      <c r="E182" s="228">
        <v>17</v>
      </c>
      <c r="F182" s="231"/>
      <c r="G182" s="232">
        <f>ROUND(E182*F182,2)</f>
        <v>0</v>
      </c>
      <c r="H182" s="231"/>
      <c r="I182" s="232">
        <f>ROUND(E182*H182,2)</f>
        <v>0</v>
      </c>
      <c r="J182" s="231"/>
      <c r="K182" s="232">
        <f>ROUND(E182*J182,2)</f>
        <v>0</v>
      </c>
      <c r="L182" s="232">
        <v>21</v>
      </c>
      <c r="M182" s="232">
        <f>G182*(1+L182/100)</f>
        <v>0</v>
      </c>
      <c r="N182" s="222">
        <v>1.0000000000000001E-5</v>
      </c>
      <c r="O182" s="222">
        <f>ROUND(E182*N182,5)</f>
        <v>1.7000000000000001E-4</v>
      </c>
      <c r="P182" s="222">
        <v>0</v>
      </c>
      <c r="Q182" s="222">
        <f>ROUND(E182*P182,5)</f>
        <v>0</v>
      </c>
      <c r="R182" s="222"/>
      <c r="S182" s="222"/>
      <c r="T182" s="223">
        <v>0.15840000000000001</v>
      </c>
      <c r="U182" s="222">
        <f>ROUND(E182*T182,2)</f>
        <v>2.69</v>
      </c>
      <c r="V182" s="212"/>
      <c r="W182" s="212"/>
      <c r="X182" s="212"/>
      <c r="Y182" s="212"/>
      <c r="Z182" s="212"/>
      <c r="AA182" s="212"/>
      <c r="AB182" s="212"/>
      <c r="AC182" s="212"/>
      <c r="AD182" s="212"/>
      <c r="AE182" s="212" t="s">
        <v>110</v>
      </c>
      <c r="AF182" s="212"/>
      <c r="AG182" s="212"/>
      <c r="AH182" s="212"/>
      <c r="AI182" s="212"/>
      <c r="AJ182" s="212"/>
      <c r="AK182" s="212"/>
      <c r="AL182" s="212"/>
      <c r="AM182" s="212"/>
      <c r="AN182" s="212"/>
      <c r="AO182" s="212"/>
      <c r="AP182" s="212"/>
      <c r="AQ182" s="212"/>
      <c r="AR182" s="212"/>
      <c r="AS182" s="212"/>
      <c r="AT182" s="212"/>
      <c r="AU182" s="212"/>
      <c r="AV182" s="212"/>
      <c r="AW182" s="212"/>
      <c r="AX182" s="212"/>
      <c r="AY182" s="212"/>
      <c r="AZ182" s="212"/>
      <c r="BA182" s="212"/>
      <c r="BB182" s="212"/>
      <c r="BC182" s="212"/>
      <c r="BD182" s="212"/>
      <c r="BE182" s="212"/>
      <c r="BF182" s="212"/>
      <c r="BG182" s="212"/>
      <c r="BH182" s="212"/>
    </row>
    <row r="183" spans="1:60" outlineLevel="1">
      <c r="A183" s="213"/>
      <c r="B183" s="219"/>
      <c r="C183" s="264" t="s">
        <v>310</v>
      </c>
      <c r="D183" s="224"/>
      <c r="E183" s="229">
        <v>17</v>
      </c>
      <c r="F183" s="232"/>
      <c r="G183" s="232"/>
      <c r="H183" s="232"/>
      <c r="I183" s="232"/>
      <c r="J183" s="232"/>
      <c r="K183" s="232"/>
      <c r="L183" s="232"/>
      <c r="M183" s="232"/>
      <c r="N183" s="222"/>
      <c r="O183" s="222"/>
      <c r="P183" s="222"/>
      <c r="Q183" s="222"/>
      <c r="R183" s="222"/>
      <c r="S183" s="222"/>
      <c r="T183" s="223"/>
      <c r="U183" s="222"/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 t="s">
        <v>103</v>
      </c>
      <c r="AF183" s="212">
        <v>0</v>
      </c>
      <c r="AG183" s="212"/>
      <c r="AH183" s="212"/>
      <c r="AI183" s="212"/>
      <c r="AJ183" s="212"/>
      <c r="AK183" s="212"/>
      <c r="AL183" s="212"/>
      <c r="AM183" s="212"/>
      <c r="AN183" s="212"/>
      <c r="AO183" s="212"/>
      <c r="AP183" s="212"/>
      <c r="AQ183" s="212"/>
      <c r="AR183" s="212"/>
      <c r="AS183" s="212"/>
      <c r="AT183" s="212"/>
      <c r="AU183" s="212"/>
      <c r="AV183" s="212"/>
      <c r="AW183" s="212"/>
      <c r="AX183" s="212"/>
      <c r="AY183" s="212"/>
      <c r="AZ183" s="212"/>
      <c r="BA183" s="212"/>
      <c r="BB183" s="212"/>
      <c r="BC183" s="212"/>
      <c r="BD183" s="212"/>
      <c r="BE183" s="212"/>
      <c r="BF183" s="212"/>
      <c r="BG183" s="212"/>
      <c r="BH183" s="212"/>
    </row>
    <row r="184" spans="1:60" outlineLevel="1">
      <c r="A184" s="213">
        <v>61</v>
      </c>
      <c r="B184" s="219" t="s">
        <v>311</v>
      </c>
      <c r="C184" s="263" t="s">
        <v>312</v>
      </c>
      <c r="D184" s="221" t="s">
        <v>219</v>
      </c>
      <c r="E184" s="228">
        <v>17</v>
      </c>
      <c r="F184" s="231"/>
      <c r="G184" s="232">
        <f>ROUND(E184*F184,2)</f>
        <v>0</v>
      </c>
      <c r="H184" s="231"/>
      <c r="I184" s="232">
        <f>ROUND(E184*H184,2)</f>
        <v>0</v>
      </c>
      <c r="J184" s="231"/>
      <c r="K184" s="232">
        <f>ROUND(E184*J184,2)</f>
        <v>0</v>
      </c>
      <c r="L184" s="232">
        <v>21</v>
      </c>
      <c r="M184" s="232">
        <f>G184*(1+L184/100)</f>
        <v>0</v>
      </c>
      <c r="N184" s="222">
        <v>2.9999999999999997E-4</v>
      </c>
      <c r="O184" s="222">
        <f>ROUND(E184*N184,5)</f>
        <v>5.1000000000000004E-3</v>
      </c>
      <c r="P184" s="222">
        <v>0</v>
      </c>
      <c r="Q184" s="222">
        <f>ROUND(E184*P184,5)</f>
        <v>0</v>
      </c>
      <c r="R184" s="222"/>
      <c r="S184" s="222"/>
      <c r="T184" s="223">
        <v>0</v>
      </c>
      <c r="U184" s="222">
        <f>ROUND(E184*T184,2)</f>
        <v>0</v>
      </c>
      <c r="V184" s="212"/>
      <c r="W184" s="212"/>
      <c r="X184" s="212"/>
      <c r="Y184" s="212"/>
      <c r="Z184" s="212"/>
      <c r="AA184" s="212"/>
      <c r="AB184" s="212"/>
      <c r="AC184" s="212"/>
      <c r="AD184" s="212"/>
      <c r="AE184" s="212" t="s">
        <v>242</v>
      </c>
      <c r="AF184" s="212"/>
      <c r="AG184" s="212"/>
      <c r="AH184" s="212"/>
      <c r="AI184" s="212"/>
      <c r="AJ184" s="212"/>
      <c r="AK184" s="212"/>
      <c r="AL184" s="212"/>
      <c r="AM184" s="212"/>
      <c r="AN184" s="212"/>
      <c r="AO184" s="212"/>
      <c r="AP184" s="212"/>
      <c r="AQ184" s="212"/>
      <c r="AR184" s="212"/>
      <c r="AS184" s="212"/>
      <c r="AT184" s="212"/>
      <c r="AU184" s="212"/>
      <c r="AV184" s="212"/>
      <c r="AW184" s="212"/>
      <c r="AX184" s="212"/>
      <c r="AY184" s="212"/>
      <c r="AZ184" s="212"/>
      <c r="BA184" s="212"/>
      <c r="BB184" s="212"/>
      <c r="BC184" s="212"/>
      <c r="BD184" s="212"/>
      <c r="BE184" s="212"/>
      <c r="BF184" s="212"/>
      <c r="BG184" s="212"/>
      <c r="BH184" s="212"/>
    </row>
    <row r="185" spans="1:60" outlineLevel="1">
      <c r="A185" s="213"/>
      <c r="B185" s="219"/>
      <c r="C185" s="264" t="s">
        <v>310</v>
      </c>
      <c r="D185" s="224"/>
      <c r="E185" s="229">
        <v>17</v>
      </c>
      <c r="F185" s="232"/>
      <c r="G185" s="232"/>
      <c r="H185" s="232"/>
      <c r="I185" s="232"/>
      <c r="J185" s="232"/>
      <c r="K185" s="232"/>
      <c r="L185" s="232"/>
      <c r="M185" s="232"/>
      <c r="N185" s="222"/>
      <c r="O185" s="222"/>
      <c r="P185" s="222"/>
      <c r="Q185" s="222"/>
      <c r="R185" s="222"/>
      <c r="S185" s="222"/>
      <c r="T185" s="223"/>
      <c r="U185" s="222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 t="s">
        <v>103</v>
      </c>
      <c r="AF185" s="212">
        <v>0</v>
      </c>
      <c r="AG185" s="212"/>
      <c r="AH185" s="212"/>
      <c r="AI185" s="212"/>
      <c r="AJ185" s="212"/>
      <c r="AK185" s="212"/>
      <c r="AL185" s="212"/>
      <c r="AM185" s="212"/>
      <c r="AN185" s="212"/>
      <c r="AO185" s="212"/>
      <c r="AP185" s="212"/>
      <c r="AQ185" s="212"/>
      <c r="AR185" s="212"/>
      <c r="AS185" s="212"/>
      <c r="AT185" s="212"/>
      <c r="AU185" s="212"/>
      <c r="AV185" s="212"/>
      <c r="AW185" s="212"/>
      <c r="AX185" s="212"/>
      <c r="AY185" s="212"/>
      <c r="AZ185" s="212"/>
      <c r="BA185" s="212"/>
      <c r="BB185" s="212"/>
      <c r="BC185" s="212"/>
      <c r="BD185" s="212"/>
      <c r="BE185" s="212"/>
      <c r="BF185" s="212"/>
      <c r="BG185" s="212"/>
      <c r="BH185" s="212"/>
    </row>
    <row r="186" spans="1:60" ht="22.5" outlineLevel="1">
      <c r="A186" s="213">
        <v>62</v>
      </c>
      <c r="B186" s="219" t="s">
        <v>313</v>
      </c>
      <c r="C186" s="263" t="s">
        <v>314</v>
      </c>
      <c r="D186" s="221" t="s">
        <v>219</v>
      </c>
      <c r="E186" s="228">
        <v>1</v>
      </c>
      <c r="F186" s="231"/>
      <c r="G186" s="232">
        <f>ROUND(E186*F186,2)</f>
        <v>0</v>
      </c>
      <c r="H186" s="231"/>
      <c r="I186" s="232">
        <f>ROUND(E186*H186,2)</f>
        <v>0</v>
      </c>
      <c r="J186" s="231"/>
      <c r="K186" s="232">
        <f>ROUND(E186*J186,2)</f>
        <v>0</v>
      </c>
      <c r="L186" s="232">
        <v>21</v>
      </c>
      <c r="M186" s="232">
        <f>G186*(1+L186/100)</f>
        <v>0</v>
      </c>
      <c r="N186" s="222">
        <v>3.0596700000000001</v>
      </c>
      <c r="O186" s="222">
        <f>ROUND(E186*N186,5)</f>
        <v>3.0596700000000001</v>
      </c>
      <c r="P186" s="222">
        <v>0</v>
      </c>
      <c r="Q186" s="222">
        <f>ROUND(E186*P186,5)</f>
        <v>0</v>
      </c>
      <c r="R186" s="222"/>
      <c r="S186" s="222"/>
      <c r="T186" s="223">
        <v>5.024</v>
      </c>
      <c r="U186" s="222">
        <f>ROUND(E186*T186,2)</f>
        <v>5.0199999999999996</v>
      </c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 t="s">
        <v>110</v>
      </c>
      <c r="AF186" s="212"/>
      <c r="AG186" s="212"/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212"/>
      <c r="BF186" s="212"/>
      <c r="BG186" s="212"/>
      <c r="BH186" s="212"/>
    </row>
    <row r="187" spans="1:60" outlineLevel="1">
      <c r="A187" s="213"/>
      <c r="B187" s="219"/>
      <c r="C187" s="264" t="s">
        <v>57</v>
      </c>
      <c r="D187" s="224"/>
      <c r="E187" s="229">
        <v>1</v>
      </c>
      <c r="F187" s="232"/>
      <c r="G187" s="232"/>
      <c r="H187" s="232"/>
      <c r="I187" s="232"/>
      <c r="J187" s="232"/>
      <c r="K187" s="232"/>
      <c r="L187" s="232"/>
      <c r="M187" s="232"/>
      <c r="N187" s="222"/>
      <c r="O187" s="222"/>
      <c r="P187" s="222"/>
      <c r="Q187" s="222"/>
      <c r="R187" s="222"/>
      <c r="S187" s="222"/>
      <c r="T187" s="223"/>
      <c r="U187" s="22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 t="s">
        <v>103</v>
      </c>
      <c r="AF187" s="212">
        <v>0</v>
      </c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212"/>
      <c r="BF187" s="212"/>
      <c r="BG187" s="212"/>
      <c r="BH187" s="212"/>
    </row>
    <row r="188" spans="1:60" outlineLevel="1">
      <c r="A188" s="213">
        <v>63</v>
      </c>
      <c r="B188" s="219" t="s">
        <v>315</v>
      </c>
      <c r="C188" s="263" t="s">
        <v>316</v>
      </c>
      <c r="D188" s="221" t="s">
        <v>132</v>
      </c>
      <c r="E188" s="228">
        <v>392.39</v>
      </c>
      <c r="F188" s="231"/>
      <c r="G188" s="232">
        <f>ROUND(E188*F188,2)</f>
        <v>0</v>
      </c>
      <c r="H188" s="231"/>
      <c r="I188" s="232">
        <f>ROUND(E188*H188,2)</f>
        <v>0</v>
      </c>
      <c r="J188" s="231"/>
      <c r="K188" s="232">
        <f>ROUND(E188*J188,2)</f>
        <v>0</v>
      </c>
      <c r="L188" s="232">
        <v>21</v>
      </c>
      <c r="M188" s="232">
        <f>G188*(1+L188/100)</f>
        <v>0</v>
      </c>
      <c r="N188" s="222">
        <v>0</v>
      </c>
      <c r="O188" s="222">
        <f>ROUND(E188*N188,5)</f>
        <v>0</v>
      </c>
      <c r="P188" s="222">
        <v>0</v>
      </c>
      <c r="Q188" s="222">
        <f>ROUND(E188*P188,5)</f>
        <v>0</v>
      </c>
      <c r="R188" s="222"/>
      <c r="S188" s="222"/>
      <c r="T188" s="223">
        <v>2.5999999999999999E-2</v>
      </c>
      <c r="U188" s="222">
        <f>ROUND(E188*T188,2)</f>
        <v>10.199999999999999</v>
      </c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 t="s">
        <v>110</v>
      </c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212"/>
      <c r="BF188" s="212"/>
      <c r="BG188" s="212"/>
      <c r="BH188" s="212"/>
    </row>
    <row r="189" spans="1:60" outlineLevel="1">
      <c r="A189" s="213"/>
      <c r="B189" s="219"/>
      <c r="C189" s="264" t="s">
        <v>317</v>
      </c>
      <c r="D189" s="224"/>
      <c r="E189" s="229">
        <v>227.9</v>
      </c>
      <c r="F189" s="232"/>
      <c r="G189" s="232"/>
      <c r="H189" s="232"/>
      <c r="I189" s="232"/>
      <c r="J189" s="232"/>
      <c r="K189" s="232"/>
      <c r="L189" s="232"/>
      <c r="M189" s="232"/>
      <c r="N189" s="222"/>
      <c r="O189" s="222"/>
      <c r="P189" s="222"/>
      <c r="Q189" s="222"/>
      <c r="R189" s="222"/>
      <c r="S189" s="222"/>
      <c r="T189" s="223"/>
      <c r="U189" s="222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 t="s">
        <v>103</v>
      </c>
      <c r="AF189" s="212">
        <v>0</v>
      </c>
      <c r="AG189" s="212"/>
      <c r="AH189" s="212"/>
      <c r="AI189" s="212"/>
      <c r="AJ189" s="212"/>
      <c r="AK189" s="212"/>
      <c r="AL189" s="212"/>
      <c r="AM189" s="212"/>
      <c r="AN189" s="212"/>
      <c r="AO189" s="212"/>
      <c r="AP189" s="212"/>
      <c r="AQ189" s="212"/>
      <c r="AR189" s="212"/>
      <c r="AS189" s="212"/>
      <c r="AT189" s="212"/>
      <c r="AU189" s="212"/>
      <c r="AV189" s="212"/>
      <c r="AW189" s="212"/>
      <c r="AX189" s="212"/>
      <c r="AY189" s="212"/>
      <c r="AZ189" s="212"/>
      <c r="BA189" s="212"/>
      <c r="BB189" s="212"/>
      <c r="BC189" s="212"/>
      <c r="BD189" s="212"/>
      <c r="BE189" s="212"/>
      <c r="BF189" s="212"/>
      <c r="BG189" s="212"/>
      <c r="BH189" s="212"/>
    </row>
    <row r="190" spans="1:60" outlineLevel="1">
      <c r="A190" s="213"/>
      <c r="B190" s="219"/>
      <c r="C190" s="264" t="s">
        <v>318</v>
      </c>
      <c r="D190" s="224"/>
      <c r="E190" s="229">
        <v>164.49</v>
      </c>
      <c r="F190" s="232"/>
      <c r="G190" s="232"/>
      <c r="H190" s="232"/>
      <c r="I190" s="232"/>
      <c r="J190" s="232"/>
      <c r="K190" s="232"/>
      <c r="L190" s="232"/>
      <c r="M190" s="232"/>
      <c r="N190" s="222"/>
      <c r="O190" s="222"/>
      <c r="P190" s="222"/>
      <c r="Q190" s="222"/>
      <c r="R190" s="222"/>
      <c r="S190" s="222"/>
      <c r="T190" s="223"/>
      <c r="U190" s="222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 t="s">
        <v>103</v>
      </c>
      <c r="AF190" s="212">
        <v>0</v>
      </c>
      <c r="AG190" s="212"/>
      <c r="AH190" s="212"/>
      <c r="AI190" s="212"/>
      <c r="AJ190" s="212"/>
      <c r="AK190" s="212"/>
      <c r="AL190" s="212"/>
      <c r="AM190" s="212"/>
      <c r="AN190" s="212"/>
      <c r="AO190" s="212"/>
      <c r="AP190" s="212"/>
      <c r="AQ190" s="212"/>
      <c r="AR190" s="212"/>
      <c r="AS190" s="212"/>
      <c r="AT190" s="212"/>
      <c r="AU190" s="212"/>
      <c r="AV190" s="212"/>
      <c r="AW190" s="212"/>
      <c r="AX190" s="212"/>
      <c r="AY190" s="212"/>
      <c r="AZ190" s="212"/>
      <c r="BA190" s="212"/>
      <c r="BB190" s="212"/>
      <c r="BC190" s="212"/>
      <c r="BD190" s="212"/>
      <c r="BE190" s="212"/>
      <c r="BF190" s="212"/>
      <c r="BG190" s="212"/>
      <c r="BH190" s="212"/>
    </row>
    <row r="191" spans="1:60" outlineLevel="1">
      <c r="A191" s="213">
        <v>64</v>
      </c>
      <c r="B191" s="219" t="s">
        <v>319</v>
      </c>
      <c r="C191" s="263" t="s">
        <v>320</v>
      </c>
      <c r="D191" s="221" t="s">
        <v>132</v>
      </c>
      <c r="E191" s="228">
        <v>287.14999999999998</v>
      </c>
      <c r="F191" s="231"/>
      <c r="G191" s="232">
        <f>ROUND(E191*F191,2)</f>
        <v>0</v>
      </c>
      <c r="H191" s="231"/>
      <c r="I191" s="232">
        <f>ROUND(E191*H191,2)</f>
        <v>0</v>
      </c>
      <c r="J191" s="231"/>
      <c r="K191" s="232">
        <f>ROUND(E191*J191,2)</f>
        <v>0</v>
      </c>
      <c r="L191" s="232">
        <v>21</v>
      </c>
      <c r="M191" s="232">
        <f>G191*(1+L191/100)</f>
        <v>0</v>
      </c>
      <c r="N191" s="222">
        <v>0</v>
      </c>
      <c r="O191" s="222">
        <f>ROUND(E191*N191,5)</f>
        <v>0</v>
      </c>
      <c r="P191" s="222">
        <v>0</v>
      </c>
      <c r="Q191" s="222">
        <f>ROUND(E191*P191,5)</f>
        <v>0</v>
      </c>
      <c r="R191" s="222"/>
      <c r="S191" s="222"/>
      <c r="T191" s="223">
        <v>0.126</v>
      </c>
      <c r="U191" s="222">
        <f>ROUND(E191*T191,2)</f>
        <v>36.18</v>
      </c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 t="s">
        <v>110</v>
      </c>
      <c r="AF191" s="212"/>
      <c r="AG191" s="212"/>
      <c r="AH191" s="212"/>
      <c r="AI191" s="212"/>
      <c r="AJ191" s="212"/>
      <c r="AK191" s="212"/>
      <c r="AL191" s="212"/>
      <c r="AM191" s="212"/>
      <c r="AN191" s="212"/>
      <c r="AO191" s="212"/>
      <c r="AP191" s="212"/>
      <c r="AQ191" s="212"/>
      <c r="AR191" s="212"/>
      <c r="AS191" s="212"/>
      <c r="AT191" s="212"/>
      <c r="AU191" s="212"/>
      <c r="AV191" s="212"/>
      <c r="AW191" s="212"/>
      <c r="AX191" s="212"/>
      <c r="AY191" s="212"/>
      <c r="AZ191" s="212"/>
      <c r="BA191" s="212"/>
      <c r="BB191" s="212"/>
      <c r="BC191" s="212"/>
      <c r="BD191" s="212"/>
      <c r="BE191" s="212"/>
      <c r="BF191" s="212"/>
      <c r="BG191" s="212"/>
      <c r="BH191" s="212"/>
    </row>
    <row r="192" spans="1:60" outlineLevel="1">
      <c r="A192" s="213"/>
      <c r="B192" s="219"/>
      <c r="C192" s="264" t="s">
        <v>321</v>
      </c>
      <c r="D192" s="224"/>
      <c r="E192" s="229">
        <v>287.14999999999998</v>
      </c>
      <c r="F192" s="232"/>
      <c r="G192" s="232"/>
      <c r="H192" s="232"/>
      <c r="I192" s="232"/>
      <c r="J192" s="232"/>
      <c r="K192" s="232"/>
      <c r="L192" s="232"/>
      <c r="M192" s="232"/>
      <c r="N192" s="222"/>
      <c r="O192" s="222"/>
      <c r="P192" s="222"/>
      <c r="Q192" s="222"/>
      <c r="R192" s="222"/>
      <c r="S192" s="222"/>
      <c r="T192" s="223"/>
      <c r="U192" s="22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 t="s">
        <v>103</v>
      </c>
      <c r="AF192" s="212">
        <v>0</v>
      </c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2"/>
      <c r="AS192" s="212"/>
      <c r="AT192" s="212"/>
      <c r="AU192" s="212"/>
      <c r="AV192" s="212"/>
      <c r="AW192" s="212"/>
      <c r="AX192" s="212"/>
      <c r="AY192" s="212"/>
      <c r="AZ192" s="212"/>
      <c r="BA192" s="212"/>
      <c r="BB192" s="212"/>
      <c r="BC192" s="212"/>
      <c r="BD192" s="212"/>
      <c r="BE192" s="212"/>
      <c r="BF192" s="212"/>
      <c r="BG192" s="212"/>
      <c r="BH192" s="212"/>
    </row>
    <row r="193" spans="1:60" ht="22.5" outlineLevel="1">
      <c r="A193" s="213">
        <v>65</v>
      </c>
      <c r="B193" s="219" t="s">
        <v>322</v>
      </c>
      <c r="C193" s="263" t="s">
        <v>323</v>
      </c>
      <c r="D193" s="221" t="s">
        <v>132</v>
      </c>
      <c r="E193" s="228">
        <v>287</v>
      </c>
      <c r="F193" s="231"/>
      <c r="G193" s="232">
        <f>ROUND(E193*F193,2)</f>
        <v>0</v>
      </c>
      <c r="H193" s="231"/>
      <c r="I193" s="232">
        <f>ROUND(E193*H193,2)</f>
        <v>0</v>
      </c>
      <c r="J193" s="231"/>
      <c r="K193" s="232">
        <f>ROUND(E193*J193,2)</f>
        <v>0</v>
      </c>
      <c r="L193" s="232">
        <v>21</v>
      </c>
      <c r="M193" s="232">
        <f>G193*(1+L193/100)</f>
        <v>0</v>
      </c>
      <c r="N193" s="222">
        <v>2.1299999999999999E-3</v>
      </c>
      <c r="O193" s="222">
        <f>ROUND(E193*N193,5)</f>
        <v>0.61131000000000002</v>
      </c>
      <c r="P193" s="222">
        <v>0</v>
      </c>
      <c r="Q193" s="222">
        <f>ROUND(E193*P193,5)</f>
        <v>0</v>
      </c>
      <c r="R193" s="222"/>
      <c r="S193" s="222"/>
      <c r="T193" s="223">
        <v>0</v>
      </c>
      <c r="U193" s="222">
        <f>ROUND(E193*T193,2)</f>
        <v>0</v>
      </c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 t="s">
        <v>242</v>
      </c>
      <c r="AF193" s="212"/>
      <c r="AG193" s="212"/>
      <c r="AH193" s="212"/>
      <c r="AI193" s="212"/>
      <c r="AJ193" s="212"/>
      <c r="AK193" s="212"/>
      <c r="AL193" s="212"/>
      <c r="AM193" s="212"/>
      <c r="AN193" s="212"/>
      <c r="AO193" s="212"/>
      <c r="AP193" s="212"/>
      <c r="AQ193" s="212"/>
      <c r="AR193" s="212"/>
      <c r="AS193" s="212"/>
      <c r="AT193" s="212"/>
      <c r="AU193" s="212"/>
      <c r="AV193" s="212"/>
      <c r="AW193" s="212"/>
      <c r="AX193" s="212"/>
      <c r="AY193" s="212"/>
      <c r="AZ193" s="212"/>
      <c r="BA193" s="212"/>
      <c r="BB193" s="212"/>
      <c r="BC193" s="212"/>
      <c r="BD193" s="212"/>
      <c r="BE193" s="212"/>
      <c r="BF193" s="212"/>
      <c r="BG193" s="212"/>
      <c r="BH193" s="212"/>
    </row>
    <row r="194" spans="1:60" outlineLevel="1">
      <c r="A194" s="213"/>
      <c r="B194" s="219"/>
      <c r="C194" s="264" t="s">
        <v>324</v>
      </c>
      <c r="D194" s="224"/>
      <c r="E194" s="229">
        <v>287</v>
      </c>
      <c r="F194" s="232"/>
      <c r="G194" s="232"/>
      <c r="H194" s="232"/>
      <c r="I194" s="232"/>
      <c r="J194" s="232"/>
      <c r="K194" s="232"/>
      <c r="L194" s="232"/>
      <c r="M194" s="232"/>
      <c r="N194" s="222"/>
      <c r="O194" s="222"/>
      <c r="P194" s="222"/>
      <c r="Q194" s="222"/>
      <c r="R194" s="222"/>
      <c r="S194" s="222"/>
      <c r="T194" s="223"/>
      <c r="U194" s="222"/>
      <c r="V194" s="212"/>
      <c r="W194" s="212"/>
      <c r="X194" s="212"/>
      <c r="Y194" s="212"/>
      <c r="Z194" s="212"/>
      <c r="AA194" s="212"/>
      <c r="AB194" s="212"/>
      <c r="AC194" s="212"/>
      <c r="AD194" s="212"/>
      <c r="AE194" s="212" t="s">
        <v>103</v>
      </c>
      <c r="AF194" s="212">
        <v>0</v>
      </c>
      <c r="AG194" s="212"/>
      <c r="AH194" s="212"/>
      <c r="AI194" s="212"/>
      <c r="AJ194" s="212"/>
      <c r="AK194" s="212"/>
      <c r="AL194" s="212"/>
      <c r="AM194" s="212"/>
      <c r="AN194" s="212"/>
      <c r="AO194" s="212"/>
      <c r="AP194" s="212"/>
      <c r="AQ194" s="212"/>
      <c r="AR194" s="212"/>
      <c r="AS194" s="212"/>
      <c r="AT194" s="212"/>
      <c r="AU194" s="212"/>
      <c r="AV194" s="212"/>
      <c r="AW194" s="212"/>
      <c r="AX194" s="212"/>
      <c r="AY194" s="212"/>
      <c r="AZ194" s="212"/>
      <c r="BA194" s="212"/>
      <c r="BB194" s="212"/>
      <c r="BC194" s="212"/>
      <c r="BD194" s="212"/>
      <c r="BE194" s="212"/>
      <c r="BF194" s="212"/>
      <c r="BG194" s="212"/>
      <c r="BH194" s="212"/>
    </row>
    <row r="195" spans="1:60" outlineLevel="1">
      <c r="A195" s="213">
        <v>66</v>
      </c>
      <c r="B195" s="219" t="s">
        <v>325</v>
      </c>
      <c r="C195" s="263" t="s">
        <v>326</v>
      </c>
      <c r="D195" s="221" t="s">
        <v>132</v>
      </c>
      <c r="E195" s="228">
        <v>68</v>
      </c>
      <c r="F195" s="231"/>
      <c r="G195" s="232">
        <f>ROUND(E195*F195,2)</f>
        <v>0</v>
      </c>
      <c r="H195" s="231"/>
      <c r="I195" s="232">
        <f>ROUND(E195*H195,2)</f>
        <v>0</v>
      </c>
      <c r="J195" s="231"/>
      <c r="K195" s="232">
        <f>ROUND(E195*J195,2)</f>
        <v>0</v>
      </c>
      <c r="L195" s="232">
        <v>21</v>
      </c>
      <c r="M195" s="232">
        <f>G195*(1+L195/100)</f>
        <v>0</v>
      </c>
      <c r="N195" s="222">
        <v>0</v>
      </c>
      <c r="O195" s="222">
        <f>ROUND(E195*N195,5)</f>
        <v>0</v>
      </c>
      <c r="P195" s="222">
        <v>0</v>
      </c>
      <c r="Q195" s="222">
        <f>ROUND(E195*P195,5)</f>
        <v>0</v>
      </c>
      <c r="R195" s="222"/>
      <c r="S195" s="222"/>
      <c r="T195" s="223">
        <v>3.4000000000000002E-2</v>
      </c>
      <c r="U195" s="222">
        <f>ROUND(E195*T195,2)</f>
        <v>2.31</v>
      </c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 t="s">
        <v>110</v>
      </c>
      <c r="AF195" s="212"/>
      <c r="AG195" s="212"/>
      <c r="AH195" s="212"/>
      <c r="AI195" s="212"/>
      <c r="AJ195" s="212"/>
      <c r="AK195" s="212"/>
      <c r="AL195" s="212"/>
      <c r="AM195" s="212"/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212"/>
      <c r="BF195" s="212"/>
      <c r="BG195" s="212"/>
      <c r="BH195" s="212"/>
    </row>
    <row r="196" spans="1:60" outlineLevel="1">
      <c r="A196" s="213"/>
      <c r="B196" s="219"/>
      <c r="C196" s="264" t="s">
        <v>327</v>
      </c>
      <c r="D196" s="224"/>
      <c r="E196" s="229">
        <v>68</v>
      </c>
      <c r="F196" s="232"/>
      <c r="G196" s="232"/>
      <c r="H196" s="232"/>
      <c r="I196" s="232"/>
      <c r="J196" s="232"/>
      <c r="K196" s="232"/>
      <c r="L196" s="232"/>
      <c r="M196" s="232"/>
      <c r="N196" s="222"/>
      <c r="O196" s="222"/>
      <c r="P196" s="222"/>
      <c r="Q196" s="222"/>
      <c r="R196" s="222"/>
      <c r="S196" s="222"/>
      <c r="T196" s="223"/>
      <c r="U196" s="22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 t="s">
        <v>103</v>
      </c>
      <c r="AF196" s="212">
        <v>0</v>
      </c>
      <c r="AG196" s="212"/>
      <c r="AH196" s="212"/>
      <c r="AI196" s="212"/>
      <c r="AJ196" s="212"/>
      <c r="AK196" s="212"/>
      <c r="AL196" s="212"/>
      <c r="AM196" s="212"/>
      <c r="AN196" s="212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2"/>
      <c r="BD196" s="212"/>
      <c r="BE196" s="212"/>
      <c r="BF196" s="212"/>
      <c r="BG196" s="212"/>
      <c r="BH196" s="212"/>
    </row>
    <row r="197" spans="1:60" ht="22.5" outlineLevel="1">
      <c r="A197" s="213">
        <v>67</v>
      </c>
      <c r="B197" s="219" t="s">
        <v>328</v>
      </c>
      <c r="C197" s="263" t="s">
        <v>329</v>
      </c>
      <c r="D197" s="221" t="s">
        <v>132</v>
      </c>
      <c r="E197" s="228">
        <v>68</v>
      </c>
      <c r="F197" s="231"/>
      <c r="G197" s="232">
        <f>ROUND(E197*F197,2)</f>
        <v>0</v>
      </c>
      <c r="H197" s="231"/>
      <c r="I197" s="232">
        <f>ROUND(E197*H197,2)</f>
        <v>0</v>
      </c>
      <c r="J197" s="231"/>
      <c r="K197" s="232">
        <f>ROUND(E197*J197,2)</f>
        <v>0</v>
      </c>
      <c r="L197" s="232">
        <v>21</v>
      </c>
      <c r="M197" s="232">
        <f>G197*(1+L197/100)</f>
        <v>0</v>
      </c>
      <c r="N197" s="222">
        <v>2.7999999999999998E-4</v>
      </c>
      <c r="O197" s="222">
        <f>ROUND(E197*N197,5)</f>
        <v>1.9040000000000001E-2</v>
      </c>
      <c r="P197" s="222">
        <v>0</v>
      </c>
      <c r="Q197" s="222">
        <f>ROUND(E197*P197,5)</f>
        <v>0</v>
      </c>
      <c r="R197" s="222"/>
      <c r="S197" s="222"/>
      <c r="T197" s="223">
        <v>0</v>
      </c>
      <c r="U197" s="222">
        <f>ROUND(E197*T197,2)</f>
        <v>0</v>
      </c>
      <c r="V197" s="212"/>
      <c r="W197" s="212"/>
      <c r="X197" s="212"/>
      <c r="Y197" s="212"/>
      <c r="Z197" s="212"/>
      <c r="AA197" s="212"/>
      <c r="AB197" s="212"/>
      <c r="AC197" s="212"/>
      <c r="AD197" s="212"/>
      <c r="AE197" s="212" t="s">
        <v>242</v>
      </c>
      <c r="AF197" s="212"/>
      <c r="AG197" s="212"/>
      <c r="AH197" s="212"/>
      <c r="AI197" s="212"/>
      <c r="AJ197" s="212"/>
      <c r="AK197" s="212"/>
      <c r="AL197" s="212"/>
      <c r="AM197" s="212"/>
      <c r="AN197" s="212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2"/>
      <c r="BD197" s="212"/>
      <c r="BE197" s="212"/>
      <c r="BF197" s="212"/>
      <c r="BG197" s="212"/>
      <c r="BH197" s="212"/>
    </row>
    <row r="198" spans="1:60" outlineLevel="1">
      <c r="A198" s="213"/>
      <c r="B198" s="219"/>
      <c r="C198" s="264" t="s">
        <v>330</v>
      </c>
      <c r="D198" s="224"/>
      <c r="E198" s="229">
        <v>68</v>
      </c>
      <c r="F198" s="232"/>
      <c r="G198" s="232"/>
      <c r="H198" s="232"/>
      <c r="I198" s="232"/>
      <c r="J198" s="232"/>
      <c r="K198" s="232"/>
      <c r="L198" s="232"/>
      <c r="M198" s="232"/>
      <c r="N198" s="222"/>
      <c r="O198" s="222"/>
      <c r="P198" s="222"/>
      <c r="Q198" s="222"/>
      <c r="R198" s="222"/>
      <c r="S198" s="222"/>
      <c r="T198" s="223"/>
      <c r="U198" s="222"/>
      <c r="V198" s="212"/>
      <c r="W198" s="212"/>
      <c r="X198" s="212"/>
      <c r="Y198" s="212"/>
      <c r="Z198" s="212"/>
      <c r="AA198" s="212"/>
      <c r="AB198" s="212"/>
      <c r="AC198" s="212"/>
      <c r="AD198" s="212"/>
      <c r="AE198" s="212" t="s">
        <v>103</v>
      </c>
      <c r="AF198" s="212">
        <v>0</v>
      </c>
      <c r="AG198" s="212"/>
      <c r="AH198" s="212"/>
      <c r="AI198" s="212"/>
      <c r="AJ198" s="212"/>
      <c r="AK198" s="212"/>
      <c r="AL198" s="212"/>
      <c r="AM198" s="212"/>
      <c r="AN198" s="212"/>
      <c r="AO198" s="212"/>
      <c r="AP198" s="212"/>
      <c r="AQ198" s="212"/>
      <c r="AR198" s="212"/>
      <c r="AS198" s="212"/>
      <c r="AT198" s="212"/>
      <c r="AU198" s="212"/>
      <c r="AV198" s="212"/>
      <c r="AW198" s="212"/>
      <c r="AX198" s="212"/>
      <c r="AY198" s="212"/>
      <c r="AZ198" s="212"/>
      <c r="BA198" s="212"/>
      <c r="BB198" s="212"/>
      <c r="BC198" s="212"/>
      <c r="BD198" s="212"/>
      <c r="BE198" s="212"/>
      <c r="BF198" s="212"/>
      <c r="BG198" s="212"/>
      <c r="BH198" s="212"/>
    </row>
    <row r="199" spans="1:60" outlineLevel="1">
      <c r="A199" s="213">
        <v>68</v>
      </c>
      <c r="B199" s="219" t="s">
        <v>331</v>
      </c>
      <c r="C199" s="263" t="s">
        <v>332</v>
      </c>
      <c r="D199" s="221" t="s">
        <v>219</v>
      </c>
      <c r="E199" s="228">
        <v>2</v>
      </c>
      <c r="F199" s="231"/>
      <c r="G199" s="232">
        <f>ROUND(E199*F199,2)</f>
        <v>0</v>
      </c>
      <c r="H199" s="231"/>
      <c r="I199" s="232">
        <f>ROUND(E199*H199,2)</f>
        <v>0</v>
      </c>
      <c r="J199" s="231"/>
      <c r="K199" s="232">
        <f>ROUND(E199*J199,2)</f>
        <v>0</v>
      </c>
      <c r="L199" s="232">
        <v>21</v>
      </c>
      <c r="M199" s="232">
        <f>G199*(1+L199/100)</f>
        <v>0</v>
      </c>
      <c r="N199" s="222">
        <v>1.1E-4</v>
      </c>
      <c r="O199" s="222">
        <f>ROUND(E199*N199,5)</f>
        <v>2.2000000000000001E-4</v>
      </c>
      <c r="P199" s="222">
        <v>0</v>
      </c>
      <c r="Q199" s="222">
        <f>ROUND(E199*P199,5)</f>
        <v>0</v>
      </c>
      <c r="R199" s="222"/>
      <c r="S199" s="222"/>
      <c r="T199" s="223">
        <v>0.70799999999999996</v>
      </c>
      <c r="U199" s="222">
        <f>ROUND(E199*T199,2)</f>
        <v>1.42</v>
      </c>
      <c r="V199" s="212"/>
      <c r="W199" s="212"/>
      <c r="X199" s="212"/>
      <c r="Y199" s="212"/>
      <c r="Z199" s="212"/>
      <c r="AA199" s="212"/>
      <c r="AB199" s="212"/>
      <c r="AC199" s="212"/>
      <c r="AD199" s="212"/>
      <c r="AE199" s="212" t="s">
        <v>110</v>
      </c>
      <c r="AF199" s="212"/>
      <c r="AG199" s="212"/>
      <c r="AH199" s="212"/>
      <c r="AI199" s="212"/>
      <c r="AJ199" s="212"/>
      <c r="AK199" s="212"/>
      <c r="AL199" s="212"/>
      <c r="AM199" s="212"/>
      <c r="AN199" s="212"/>
      <c r="AO199" s="212"/>
      <c r="AP199" s="212"/>
      <c r="AQ199" s="212"/>
      <c r="AR199" s="212"/>
      <c r="AS199" s="212"/>
      <c r="AT199" s="212"/>
      <c r="AU199" s="212"/>
      <c r="AV199" s="212"/>
      <c r="AW199" s="212"/>
      <c r="AX199" s="212"/>
      <c r="AY199" s="212"/>
      <c r="AZ199" s="212"/>
      <c r="BA199" s="212"/>
      <c r="BB199" s="212"/>
      <c r="BC199" s="212"/>
      <c r="BD199" s="212"/>
      <c r="BE199" s="212"/>
      <c r="BF199" s="212"/>
      <c r="BG199" s="212"/>
      <c r="BH199" s="212"/>
    </row>
    <row r="200" spans="1:60" outlineLevel="1">
      <c r="A200" s="213">
        <v>69</v>
      </c>
      <c r="B200" s="219" t="s">
        <v>333</v>
      </c>
      <c r="C200" s="263" t="s">
        <v>334</v>
      </c>
      <c r="D200" s="221" t="s">
        <v>219</v>
      </c>
      <c r="E200" s="228">
        <v>1</v>
      </c>
      <c r="F200" s="231"/>
      <c r="G200" s="232">
        <f>ROUND(E200*F200,2)</f>
        <v>0</v>
      </c>
      <c r="H200" s="231"/>
      <c r="I200" s="232">
        <f>ROUND(E200*H200,2)</f>
        <v>0</v>
      </c>
      <c r="J200" s="231"/>
      <c r="K200" s="232">
        <f>ROUND(E200*J200,2)</f>
        <v>0</v>
      </c>
      <c r="L200" s="232">
        <v>21</v>
      </c>
      <c r="M200" s="232">
        <f>G200*(1+L200/100)</f>
        <v>0</v>
      </c>
      <c r="N200" s="222">
        <v>2.2000000000000001E-4</v>
      </c>
      <c r="O200" s="222">
        <f>ROUND(E200*N200,5)</f>
        <v>2.2000000000000001E-4</v>
      </c>
      <c r="P200" s="222">
        <v>0</v>
      </c>
      <c r="Q200" s="222">
        <f>ROUND(E200*P200,5)</f>
        <v>0</v>
      </c>
      <c r="R200" s="222"/>
      <c r="S200" s="222"/>
      <c r="T200" s="223">
        <v>1.554</v>
      </c>
      <c r="U200" s="222">
        <f>ROUND(E200*T200,2)</f>
        <v>1.55</v>
      </c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 t="s">
        <v>110</v>
      </c>
      <c r="AF200" s="212"/>
      <c r="AG200" s="212"/>
      <c r="AH200" s="212"/>
      <c r="AI200" s="212"/>
      <c r="AJ200" s="212"/>
      <c r="AK200" s="212"/>
      <c r="AL200" s="212"/>
      <c r="AM200" s="212"/>
      <c r="AN200" s="212"/>
      <c r="AO200" s="212"/>
      <c r="AP200" s="212"/>
      <c r="AQ200" s="212"/>
      <c r="AR200" s="212"/>
      <c r="AS200" s="212"/>
      <c r="AT200" s="212"/>
      <c r="AU200" s="212"/>
      <c r="AV200" s="212"/>
      <c r="AW200" s="212"/>
      <c r="AX200" s="212"/>
      <c r="AY200" s="212"/>
      <c r="AZ200" s="212"/>
      <c r="BA200" s="212"/>
      <c r="BB200" s="212"/>
      <c r="BC200" s="212"/>
      <c r="BD200" s="212"/>
      <c r="BE200" s="212"/>
      <c r="BF200" s="212"/>
      <c r="BG200" s="212"/>
      <c r="BH200" s="212"/>
    </row>
    <row r="201" spans="1:60" outlineLevel="1">
      <c r="A201" s="213">
        <v>70</v>
      </c>
      <c r="B201" s="219" t="s">
        <v>335</v>
      </c>
      <c r="C201" s="263" t="s">
        <v>336</v>
      </c>
      <c r="D201" s="221" t="s">
        <v>132</v>
      </c>
      <c r="E201" s="228">
        <v>338.15</v>
      </c>
      <c r="F201" s="231"/>
      <c r="G201" s="232">
        <f>ROUND(E201*F201,2)</f>
        <v>0</v>
      </c>
      <c r="H201" s="231"/>
      <c r="I201" s="232">
        <f>ROUND(E201*H201,2)</f>
        <v>0</v>
      </c>
      <c r="J201" s="231"/>
      <c r="K201" s="232">
        <f>ROUND(E201*J201,2)</f>
        <v>0</v>
      </c>
      <c r="L201" s="232">
        <v>21</v>
      </c>
      <c r="M201" s="232">
        <f>G201*(1+L201/100)</f>
        <v>0</v>
      </c>
      <c r="N201" s="222">
        <v>8.0000000000000007E-5</v>
      </c>
      <c r="O201" s="222">
        <f>ROUND(E201*N201,5)</f>
        <v>2.7050000000000001E-2</v>
      </c>
      <c r="P201" s="222">
        <v>0</v>
      </c>
      <c r="Q201" s="222">
        <f>ROUND(E201*P201,5)</f>
        <v>0</v>
      </c>
      <c r="R201" s="222"/>
      <c r="S201" s="222"/>
      <c r="T201" s="223">
        <v>3.4000000000000002E-2</v>
      </c>
      <c r="U201" s="222">
        <f>ROUND(E201*T201,2)</f>
        <v>11.5</v>
      </c>
      <c r="V201" s="212"/>
      <c r="W201" s="212"/>
      <c r="X201" s="212"/>
      <c r="Y201" s="212"/>
      <c r="Z201" s="212"/>
      <c r="AA201" s="212"/>
      <c r="AB201" s="212"/>
      <c r="AC201" s="212"/>
      <c r="AD201" s="212"/>
      <c r="AE201" s="212" t="s">
        <v>110</v>
      </c>
      <c r="AF201" s="212"/>
      <c r="AG201" s="212"/>
      <c r="AH201" s="212"/>
      <c r="AI201" s="212"/>
      <c r="AJ201" s="212"/>
      <c r="AK201" s="212"/>
      <c r="AL201" s="212"/>
      <c r="AM201" s="212"/>
      <c r="AN201" s="212"/>
      <c r="AO201" s="212"/>
      <c r="AP201" s="212"/>
      <c r="AQ201" s="212"/>
      <c r="AR201" s="212"/>
      <c r="AS201" s="212"/>
      <c r="AT201" s="212"/>
      <c r="AU201" s="212"/>
      <c r="AV201" s="212"/>
      <c r="AW201" s="212"/>
      <c r="AX201" s="212"/>
      <c r="AY201" s="212"/>
      <c r="AZ201" s="212"/>
      <c r="BA201" s="212"/>
      <c r="BB201" s="212"/>
      <c r="BC201" s="212"/>
      <c r="BD201" s="212"/>
      <c r="BE201" s="212"/>
      <c r="BF201" s="212"/>
      <c r="BG201" s="212"/>
      <c r="BH201" s="212"/>
    </row>
    <row r="202" spans="1:60" outlineLevel="1">
      <c r="A202" s="213"/>
      <c r="B202" s="219"/>
      <c r="C202" s="264" t="s">
        <v>337</v>
      </c>
      <c r="D202" s="224"/>
      <c r="E202" s="229">
        <v>287.14999999999998</v>
      </c>
      <c r="F202" s="232"/>
      <c r="G202" s="232"/>
      <c r="H202" s="232"/>
      <c r="I202" s="232"/>
      <c r="J202" s="232"/>
      <c r="K202" s="232"/>
      <c r="L202" s="232"/>
      <c r="M202" s="232"/>
      <c r="N202" s="222"/>
      <c r="O202" s="222"/>
      <c r="P202" s="222"/>
      <c r="Q202" s="222"/>
      <c r="R202" s="222"/>
      <c r="S202" s="222"/>
      <c r="T202" s="223"/>
      <c r="U202" s="222"/>
      <c r="V202" s="212"/>
      <c r="W202" s="212"/>
      <c r="X202" s="212"/>
      <c r="Y202" s="212"/>
      <c r="Z202" s="212"/>
      <c r="AA202" s="212"/>
      <c r="AB202" s="212"/>
      <c r="AC202" s="212"/>
      <c r="AD202" s="212"/>
      <c r="AE202" s="212" t="s">
        <v>103</v>
      </c>
      <c r="AF202" s="212">
        <v>0</v>
      </c>
      <c r="AG202" s="212"/>
      <c r="AH202" s="212"/>
      <c r="AI202" s="212"/>
      <c r="AJ202" s="212"/>
      <c r="AK202" s="212"/>
      <c r="AL202" s="212"/>
      <c r="AM202" s="212"/>
      <c r="AN202" s="212"/>
      <c r="AO202" s="212"/>
      <c r="AP202" s="212"/>
      <c r="AQ202" s="212"/>
      <c r="AR202" s="212"/>
      <c r="AS202" s="212"/>
      <c r="AT202" s="212"/>
      <c r="AU202" s="212"/>
      <c r="AV202" s="212"/>
      <c r="AW202" s="212"/>
      <c r="AX202" s="212"/>
      <c r="AY202" s="212"/>
      <c r="AZ202" s="212"/>
      <c r="BA202" s="212"/>
      <c r="BB202" s="212"/>
      <c r="BC202" s="212"/>
      <c r="BD202" s="212"/>
      <c r="BE202" s="212"/>
      <c r="BF202" s="212"/>
      <c r="BG202" s="212"/>
      <c r="BH202" s="212"/>
    </row>
    <row r="203" spans="1:60" outlineLevel="1">
      <c r="A203" s="213"/>
      <c r="B203" s="219"/>
      <c r="C203" s="264" t="s">
        <v>338</v>
      </c>
      <c r="D203" s="224"/>
      <c r="E203" s="229">
        <v>51</v>
      </c>
      <c r="F203" s="232"/>
      <c r="G203" s="232"/>
      <c r="H203" s="232"/>
      <c r="I203" s="232"/>
      <c r="J203" s="232"/>
      <c r="K203" s="232"/>
      <c r="L203" s="232"/>
      <c r="M203" s="232"/>
      <c r="N203" s="222"/>
      <c r="O203" s="222"/>
      <c r="P203" s="222"/>
      <c r="Q203" s="222"/>
      <c r="R203" s="222"/>
      <c r="S203" s="222"/>
      <c r="T203" s="223"/>
      <c r="U203" s="222"/>
      <c r="V203" s="212"/>
      <c r="W203" s="212"/>
      <c r="X203" s="212"/>
      <c r="Y203" s="212"/>
      <c r="Z203" s="212"/>
      <c r="AA203" s="212"/>
      <c r="AB203" s="212"/>
      <c r="AC203" s="212"/>
      <c r="AD203" s="212"/>
      <c r="AE203" s="212" t="s">
        <v>103</v>
      </c>
      <c r="AF203" s="212">
        <v>0</v>
      </c>
      <c r="AG203" s="212"/>
      <c r="AH203" s="212"/>
      <c r="AI203" s="212"/>
      <c r="AJ203" s="212"/>
      <c r="AK203" s="212"/>
      <c r="AL203" s="212"/>
      <c r="AM203" s="212"/>
      <c r="AN203" s="212"/>
      <c r="AO203" s="212"/>
      <c r="AP203" s="212"/>
      <c r="AQ203" s="212"/>
      <c r="AR203" s="212"/>
      <c r="AS203" s="212"/>
      <c r="AT203" s="212"/>
      <c r="AU203" s="212"/>
      <c r="AV203" s="212"/>
      <c r="AW203" s="212"/>
      <c r="AX203" s="212"/>
      <c r="AY203" s="212"/>
      <c r="AZ203" s="212"/>
      <c r="BA203" s="212"/>
      <c r="BB203" s="212"/>
      <c r="BC203" s="212"/>
      <c r="BD203" s="212"/>
      <c r="BE203" s="212"/>
      <c r="BF203" s="212"/>
      <c r="BG203" s="212"/>
      <c r="BH203" s="212"/>
    </row>
    <row r="204" spans="1:60" outlineLevel="1">
      <c r="A204" s="213">
        <v>71</v>
      </c>
      <c r="B204" s="219" t="s">
        <v>339</v>
      </c>
      <c r="C204" s="263" t="s">
        <v>340</v>
      </c>
      <c r="D204" s="221" t="s">
        <v>132</v>
      </c>
      <c r="E204" s="228">
        <v>287</v>
      </c>
      <c r="F204" s="231"/>
      <c r="G204" s="232">
        <f>ROUND(E204*F204,2)</f>
        <v>0</v>
      </c>
      <c r="H204" s="231"/>
      <c r="I204" s="232">
        <f>ROUND(E204*H204,2)</f>
        <v>0</v>
      </c>
      <c r="J204" s="231"/>
      <c r="K204" s="232">
        <f>ROUND(E204*J204,2)</f>
        <v>0</v>
      </c>
      <c r="L204" s="232">
        <v>21</v>
      </c>
      <c r="M204" s="232">
        <f>G204*(1+L204/100)</f>
        <v>0</v>
      </c>
      <c r="N204" s="222">
        <v>0</v>
      </c>
      <c r="O204" s="222">
        <f>ROUND(E204*N204,5)</f>
        <v>0</v>
      </c>
      <c r="P204" s="222">
        <v>0</v>
      </c>
      <c r="Q204" s="222">
        <f>ROUND(E204*P204,5)</f>
        <v>0</v>
      </c>
      <c r="R204" s="222"/>
      <c r="S204" s="222"/>
      <c r="T204" s="223">
        <v>4.3999999999999997E-2</v>
      </c>
      <c r="U204" s="222">
        <f>ROUND(E204*T204,2)</f>
        <v>12.63</v>
      </c>
      <c r="V204" s="212"/>
      <c r="W204" s="212"/>
      <c r="X204" s="212"/>
      <c r="Y204" s="212"/>
      <c r="Z204" s="212"/>
      <c r="AA204" s="212"/>
      <c r="AB204" s="212"/>
      <c r="AC204" s="212"/>
      <c r="AD204" s="212"/>
      <c r="AE204" s="212" t="s">
        <v>110</v>
      </c>
      <c r="AF204" s="212"/>
      <c r="AG204" s="212"/>
      <c r="AH204" s="212"/>
      <c r="AI204" s="212"/>
      <c r="AJ204" s="212"/>
      <c r="AK204" s="212"/>
      <c r="AL204" s="212"/>
      <c r="AM204" s="212"/>
      <c r="AN204" s="212"/>
      <c r="AO204" s="212"/>
      <c r="AP204" s="212"/>
      <c r="AQ204" s="212"/>
      <c r="AR204" s="212"/>
      <c r="AS204" s="212"/>
      <c r="AT204" s="212"/>
      <c r="AU204" s="212"/>
      <c r="AV204" s="212"/>
      <c r="AW204" s="212"/>
      <c r="AX204" s="212"/>
      <c r="AY204" s="212"/>
      <c r="AZ204" s="212"/>
      <c r="BA204" s="212"/>
      <c r="BB204" s="212"/>
      <c r="BC204" s="212"/>
      <c r="BD204" s="212"/>
      <c r="BE204" s="212"/>
      <c r="BF204" s="212"/>
      <c r="BG204" s="212"/>
      <c r="BH204" s="212"/>
    </row>
    <row r="205" spans="1:60" outlineLevel="1">
      <c r="A205" s="213"/>
      <c r="B205" s="219"/>
      <c r="C205" s="264" t="s">
        <v>324</v>
      </c>
      <c r="D205" s="224"/>
      <c r="E205" s="229">
        <v>287</v>
      </c>
      <c r="F205" s="232"/>
      <c r="G205" s="232"/>
      <c r="H205" s="232"/>
      <c r="I205" s="232"/>
      <c r="J205" s="232"/>
      <c r="K205" s="232"/>
      <c r="L205" s="232"/>
      <c r="M205" s="232"/>
      <c r="N205" s="222"/>
      <c r="O205" s="222"/>
      <c r="P205" s="222"/>
      <c r="Q205" s="222"/>
      <c r="R205" s="222"/>
      <c r="S205" s="222"/>
      <c r="T205" s="223"/>
      <c r="U205" s="222"/>
      <c r="V205" s="212"/>
      <c r="W205" s="212"/>
      <c r="X205" s="212"/>
      <c r="Y205" s="212"/>
      <c r="Z205" s="212"/>
      <c r="AA205" s="212"/>
      <c r="AB205" s="212"/>
      <c r="AC205" s="212"/>
      <c r="AD205" s="212"/>
      <c r="AE205" s="212" t="s">
        <v>103</v>
      </c>
      <c r="AF205" s="212">
        <v>0</v>
      </c>
      <c r="AG205" s="212"/>
      <c r="AH205" s="212"/>
      <c r="AI205" s="212"/>
      <c r="AJ205" s="212"/>
      <c r="AK205" s="212"/>
      <c r="AL205" s="212"/>
      <c r="AM205" s="212"/>
      <c r="AN205" s="212"/>
      <c r="AO205" s="212"/>
      <c r="AP205" s="212"/>
      <c r="AQ205" s="212"/>
      <c r="AR205" s="212"/>
      <c r="AS205" s="212"/>
      <c r="AT205" s="212"/>
      <c r="AU205" s="212"/>
      <c r="AV205" s="212"/>
      <c r="AW205" s="212"/>
      <c r="AX205" s="212"/>
      <c r="AY205" s="212"/>
      <c r="AZ205" s="212"/>
      <c r="BA205" s="212"/>
      <c r="BB205" s="212"/>
      <c r="BC205" s="212"/>
      <c r="BD205" s="212"/>
      <c r="BE205" s="212"/>
      <c r="BF205" s="212"/>
      <c r="BG205" s="212"/>
      <c r="BH205" s="212"/>
    </row>
    <row r="206" spans="1:60" outlineLevel="1">
      <c r="A206" s="213">
        <v>72</v>
      </c>
      <c r="B206" s="219" t="s">
        <v>341</v>
      </c>
      <c r="C206" s="263" t="s">
        <v>342</v>
      </c>
      <c r="D206" s="221" t="s">
        <v>132</v>
      </c>
      <c r="E206" s="228">
        <v>287</v>
      </c>
      <c r="F206" s="231"/>
      <c r="G206" s="232">
        <f>ROUND(E206*F206,2)</f>
        <v>0</v>
      </c>
      <c r="H206" s="231"/>
      <c r="I206" s="232">
        <f>ROUND(E206*H206,2)</f>
        <v>0</v>
      </c>
      <c r="J206" s="231"/>
      <c r="K206" s="232">
        <f>ROUND(E206*J206,2)</f>
        <v>0</v>
      </c>
      <c r="L206" s="232">
        <v>21</v>
      </c>
      <c r="M206" s="232">
        <f>G206*(1+L206/100)</f>
        <v>0</v>
      </c>
      <c r="N206" s="222">
        <v>0</v>
      </c>
      <c r="O206" s="222">
        <f>ROUND(E206*N206,5)</f>
        <v>0</v>
      </c>
      <c r="P206" s="222">
        <v>0</v>
      </c>
      <c r="Q206" s="222">
        <f>ROUND(E206*P206,5)</f>
        <v>0</v>
      </c>
      <c r="R206" s="222"/>
      <c r="S206" s="222"/>
      <c r="T206" s="223">
        <v>0.15</v>
      </c>
      <c r="U206" s="222">
        <f>ROUND(E206*T206,2)</f>
        <v>43.05</v>
      </c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 t="s">
        <v>110</v>
      </c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2"/>
      <c r="AT206" s="212"/>
      <c r="AU206" s="212"/>
      <c r="AV206" s="212"/>
      <c r="AW206" s="212"/>
      <c r="AX206" s="212"/>
      <c r="AY206" s="212"/>
      <c r="AZ206" s="212"/>
      <c r="BA206" s="212"/>
      <c r="BB206" s="212"/>
      <c r="BC206" s="212"/>
      <c r="BD206" s="212"/>
      <c r="BE206" s="212"/>
      <c r="BF206" s="212"/>
      <c r="BG206" s="212"/>
      <c r="BH206" s="212"/>
    </row>
    <row r="207" spans="1:60" outlineLevel="1">
      <c r="A207" s="213"/>
      <c r="B207" s="219"/>
      <c r="C207" s="264" t="s">
        <v>324</v>
      </c>
      <c r="D207" s="224"/>
      <c r="E207" s="229">
        <v>287</v>
      </c>
      <c r="F207" s="232"/>
      <c r="G207" s="232"/>
      <c r="H207" s="232"/>
      <c r="I207" s="232"/>
      <c r="J207" s="232"/>
      <c r="K207" s="232"/>
      <c r="L207" s="232"/>
      <c r="M207" s="232"/>
      <c r="N207" s="222"/>
      <c r="O207" s="222"/>
      <c r="P207" s="222"/>
      <c r="Q207" s="222"/>
      <c r="R207" s="222"/>
      <c r="S207" s="222"/>
      <c r="T207" s="223"/>
      <c r="U207" s="222"/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 t="s">
        <v>103</v>
      </c>
      <c r="AF207" s="212">
        <v>0</v>
      </c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2"/>
      <c r="BD207" s="212"/>
      <c r="BE207" s="212"/>
      <c r="BF207" s="212"/>
      <c r="BG207" s="212"/>
      <c r="BH207" s="212"/>
    </row>
    <row r="208" spans="1:60" outlineLevel="1">
      <c r="A208" s="213">
        <v>73</v>
      </c>
      <c r="B208" s="219" t="s">
        <v>343</v>
      </c>
      <c r="C208" s="263" t="s">
        <v>344</v>
      </c>
      <c r="D208" s="221" t="s">
        <v>132</v>
      </c>
      <c r="E208" s="228">
        <v>338</v>
      </c>
      <c r="F208" s="231"/>
      <c r="G208" s="232">
        <f>ROUND(E208*F208,2)</f>
        <v>0</v>
      </c>
      <c r="H208" s="231"/>
      <c r="I208" s="232">
        <f>ROUND(E208*H208,2)</f>
        <v>0</v>
      </c>
      <c r="J208" s="231"/>
      <c r="K208" s="232">
        <f>ROUND(E208*J208,2)</f>
        <v>0</v>
      </c>
      <c r="L208" s="232">
        <v>21</v>
      </c>
      <c r="M208" s="232">
        <f>G208*(1+L208/100)</f>
        <v>0</v>
      </c>
      <c r="N208" s="222">
        <v>0</v>
      </c>
      <c r="O208" s="222">
        <f>ROUND(E208*N208,5)</f>
        <v>0</v>
      </c>
      <c r="P208" s="222">
        <v>0</v>
      </c>
      <c r="Q208" s="222">
        <f>ROUND(E208*P208,5)</f>
        <v>0</v>
      </c>
      <c r="R208" s="222"/>
      <c r="S208" s="222"/>
      <c r="T208" s="223">
        <v>2.5999999999999999E-2</v>
      </c>
      <c r="U208" s="222">
        <f>ROUND(E208*T208,2)</f>
        <v>8.7899999999999991</v>
      </c>
      <c r="V208" s="212"/>
      <c r="W208" s="212"/>
      <c r="X208" s="212"/>
      <c r="Y208" s="212"/>
      <c r="Z208" s="212"/>
      <c r="AA208" s="212"/>
      <c r="AB208" s="212"/>
      <c r="AC208" s="212"/>
      <c r="AD208" s="212"/>
      <c r="AE208" s="212" t="s">
        <v>110</v>
      </c>
      <c r="AF208" s="212"/>
      <c r="AG208" s="212"/>
      <c r="AH208" s="212"/>
      <c r="AI208" s="212"/>
      <c r="AJ208" s="212"/>
      <c r="AK208" s="212"/>
      <c r="AL208" s="212"/>
      <c r="AM208" s="212"/>
      <c r="AN208" s="212"/>
      <c r="AO208" s="212"/>
      <c r="AP208" s="212"/>
      <c r="AQ208" s="212"/>
      <c r="AR208" s="212"/>
      <c r="AS208" s="212"/>
      <c r="AT208" s="212"/>
      <c r="AU208" s="212"/>
      <c r="AV208" s="212"/>
      <c r="AW208" s="212"/>
      <c r="AX208" s="212"/>
      <c r="AY208" s="212"/>
      <c r="AZ208" s="212"/>
      <c r="BA208" s="212"/>
      <c r="BB208" s="212"/>
      <c r="BC208" s="212"/>
      <c r="BD208" s="212"/>
      <c r="BE208" s="212"/>
      <c r="BF208" s="212"/>
      <c r="BG208" s="212"/>
      <c r="BH208" s="212"/>
    </row>
    <row r="209" spans="1:60" outlineLevel="1">
      <c r="A209" s="213"/>
      <c r="B209" s="219"/>
      <c r="C209" s="264" t="s">
        <v>345</v>
      </c>
      <c r="D209" s="224"/>
      <c r="E209" s="229">
        <v>287</v>
      </c>
      <c r="F209" s="232"/>
      <c r="G209" s="232"/>
      <c r="H209" s="232"/>
      <c r="I209" s="232"/>
      <c r="J209" s="232"/>
      <c r="K209" s="232"/>
      <c r="L209" s="232"/>
      <c r="M209" s="232"/>
      <c r="N209" s="222"/>
      <c r="O209" s="222"/>
      <c r="P209" s="222"/>
      <c r="Q209" s="222"/>
      <c r="R209" s="222"/>
      <c r="S209" s="222"/>
      <c r="T209" s="223"/>
      <c r="U209" s="222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 t="s">
        <v>103</v>
      </c>
      <c r="AF209" s="212">
        <v>0</v>
      </c>
      <c r="AG209" s="212"/>
      <c r="AH209" s="212"/>
      <c r="AI209" s="212"/>
      <c r="AJ209" s="212"/>
      <c r="AK209" s="212"/>
      <c r="AL209" s="212"/>
      <c r="AM209" s="212"/>
      <c r="AN209" s="212"/>
      <c r="AO209" s="212"/>
      <c r="AP209" s="212"/>
      <c r="AQ209" s="212"/>
      <c r="AR209" s="212"/>
      <c r="AS209" s="212"/>
      <c r="AT209" s="212"/>
      <c r="AU209" s="212"/>
      <c r="AV209" s="212"/>
      <c r="AW209" s="212"/>
      <c r="AX209" s="212"/>
      <c r="AY209" s="212"/>
      <c r="AZ209" s="212"/>
      <c r="BA209" s="212"/>
      <c r="BB209" s="212"/>
      <c r="BC209" s="212"/>
      <c r="BD209" s="212"/>
      <c r="BE209" s="212"/>
      <c r="BF209" s="212"/>
      <c r="BG209" s="212"/>
      <c r="BH209" s="212"/>
    </row>
    <row r="210" spans="1:60" outlineLevel="1">
      <c r="A210" s="213"/>
      <c r="B210" s="219"/>
      <c r="C210" s="264" t="s">
        <v>346</v>
      </c>
      <c r="D210" s="224"/>
      <c r="E210" s="229">
        <v>51</v>
      </c>
      <c r="F210" s="232"/>
      <c r="G210" s="232"/>
      <c r="H210" s="232"/>
      <c r="I210" s="232"/>
      <c r="J210" s="232"/>
      <c r="K210" s="232"/>
      <c r="L210" s="232"/>
      <c r="M210" s="232"/>
      <c r="N210" s="222"/>
      <c r="O210" s="222"/>
      <c r="P210" s="222"/>
      <c r="Q210" s="222"/>
      <c r="R210" s="222"/>
      <c r="S210" s="222"/>
      <c r="T210" s="223"/>
      <c r="U210" s="222"/>
      <c r="V210" s="212"/>
      <c r="W210" s="212"/>
      <c r="X210" s="212"/>
      <c r="Y210" s="212"/>
      <c r="Z210" s="212"/>
      <c r="AA210" s="212"/>
      <c r="AB210" s="212"/>
      <c r="AC210" s="212"/>
      <c r="AD210" s="212"/>
      <c r="AE210" s="212" t="s">
        <v>103</v>
      </c>
      <c r="AF210" s="212">
        <v>0</v>
      </c>
      <c r="AG210" s="212"/>
      <c r="AH210" s="212"/>
      <c r="AI210" s="212"/>
      <c r="AJ210" s="212"/>
      <c r="AK210" s="212"/>
      <c r="AL210" s="212"/>
      <c r="AM210" s="212"/>
      <c r="AN210" s="212"/>
      <c r="AO210" s="212"/>
      <c r="AP210" s="212"/>
      <c r="AQ210" s="212"/>
      <c r="AR210" s="212"/>
      <c r="AS210" s="212"/>
      <c r="AT210" s="212"/>
      <c r="AU210" s="212"/>
      <c r="AV210" s="212"/>
      <c r="AW210" s="212"/>
      <c r="AX210" s="212"/>
      <c r="AY210" s="212"/>
      <c r="AZ210" s="212"/>
      <c r="BA210" s="212"/>
      <c r="BB210" s="212"/>
      <c r="BC210" s="212"/>
      <c r="BD210" s="212"/>
      <c r="BE210" s="212"/>
      <c r="BF210" s="212"/>
      <c r="BG210" s="212"/>
      <c r="BH210" s="212"/>
    </row>
    <row r="211" spans="1:60" outlineLevel="1">
      <c r="A211" s="213">
        <v>74</v>
      </c>
      <c r="B211" s="219" t="s">
        <v>347</v>
      </c>
      <c r="C211" s="263" t="s">
        <v>348</v>
      </c>
      <c r="D211" s="221" t="s">
        <v>219</v>
      </c>
      <c r="E211" s="228">
        <v>17</v>
      </c>
      <c r="F211" s="231"/>
      <c r="G211" s="232">
        <f>ROUND(E211*F211,2)</f>
        <v>0</v>
      </c>
      <c r="H211" s="231"/>
      <c r="I211" s="232">
        <f>ROUND(E211*H211,2)</f>
        <v>0</v>
      </c>
      <c r="J211" s="231"/>
      <c r="K211" s="232">
        <f>ROUND(E211*J211,2)</f>
        <v>0</v>
      </c>
      <c r="L211" s="232">
        <v>21</v>
      </c>
      <c r="M211" s="232">
        <f>G211*(1+L211/100)</f>
        <v>0</v>
      </c>
      <c r="N211" s="222">
        <v>6.3829999999999998E-2</v>
      </c>
      <c r="O211" s="222">
        <f>ROUND(E211*N211,5)</f>
        <v>1.08511</v>
      </c>
      <c r="P211" s="222">
        <v>0</v>
      </c>
      <c r="Q211" s="222">
        <f>ROUND(E211*P211,5)</f>
        <v>0</v>
      </c>
      <c r="R211" s="222"/>
      <c r="S211" s="222"/>
      <c r="T211" s="223">
        <v>0.77200000000000002</v>
      </c>
      <c r="U211" s="222">
        <f>ROUND(E211*T211,2)</f>
        <v>13.12</v>
      </c>
      <c r="V211" s="212"/>
      <c r="W211" s="212"/>
      <c r="X211" s="212"/>
      <c r="Y211" s="212"/>
      <c r="Z211" s="212"/>
      <c r="AA211" s="212"/>
      <c r="AB211" s="212"/>
      <c r="AC211" s="212"/>
      <c r="AD211" s="212"/>
      <c r="AE211" s="212" t="s">
        <v>110</v>
      </c>
      <c r="AF211" s="212"/>
      <c r="AG211" s="212"/>
      <c r="AH211" s="212"/>
      <c r="AI211" s="212"/>
      <c r="AJ211" s="212"/>
      <c r="AK211" s="212"/>
      <c r="AL211" s="212"/>
      <c r="AM211" s="212"/>
      <c r="AN211" s="212"/>
      <c r="AO211" s="212"/>
      <c r="AP211" s="212"/>
      <c r="AQ211" s="212"/>
      <c r="AR211" s="212"/>
      <c r="AS211" s="212"/>
      <c r="AT211" s="212"/>
      <c r="AU211" s="212"/>
      <c r="AV211" s="212"/>
      <c r="AW211" s="212"/>
      <c r="AX211" s="212"/>
      <c r="AY211" s="212"/>
      <c r="AZ211" s="212"/>
      <c r="BA211" s="212"/>
      <c r="BB211" s="212"/>
      <c r="BC211" s="212"/>
      <c r="BD211" s="212"/>
      <c r="BE211" s="212"/>
      <c r="BF211" s="212"/>
      <c r="BG211" s="212"/>
      <c r="BH211" s="212"/>
    </row>
    <row r="212" spans="1:60" outlineLevel="1">
      <c r="A212" s="213"/>
      <c r="B212" s="219"/>
      <c r="C212" s="264" t="s">
        <v>310</v>
      </c>
      <c r="D212" s="224"/>
      <c r="E212" s="229">
        <v>17</v>
      </c>
      <c r="F212" s="232"/>
      <c r="G212" s="232"/>
      <c r="H212" s="232"/>
      <c r="I212" s="232"/>
      <c r="J212" s="232"/>
      <c r="K212" s="232"/>
      <c r="L212" s="232"/>
      <c r="M212" s="232"/>
      <c r="N212" s="222"/>
      <c r="O212" s="222"/>
      <c r="P212" s="222"/>
      <c r="Q212" s="222"/>
      <c r="R212" s="222"/>
      <c r="S212" s="222"/>
      <c r="T212" s="223"/>
      <c r="U212" s="222"/>
      <c r="V212" s="212"/>
      <c r="W212" s="212"/>
      <c r="X212" s="212"/>
      <c r="Y212" s="212"/>
      <c r="Z212" s="212"/>
      <c r="AA212" s="212"/>
      <c r="AB212" s="212"/>
      <c r="AC212" s="212"/>
      <c r="AD212" s="212"/>
      <c r="AE212" s="212" t="s">
        <v>103</v>
      </c>
      <c r="AF212" s="212">
        <v>0</v>
      </c>
      <c r="AG212" s="212"/>
      <c r="AH212" s="212"/>
      <c r="AI212" s="212"/>
      <c r="AJ212" s="212"/>
      <c r="AK212" s="212"/>
      <c r="AL212" s="212"/>
      <c r="AM212" s="212"/>
      <c r="AN212" s="212"/>
      <c r="AO212" s="212"/>
      <c r="AP212" s="212"/>
      <c r="AQ212" s="212"/>
      <c r="AR212" s="212"/>
      <c r="AS212" s="212"/>
      <c r="AT212" s="212"/>
      <c r="AU212" s="212"/>
      <c r="AV212" s="212"/>
      <c r="AW212" s="212"/>
      <c r="AX212" s="212"/>
      <c r="AY212" s="212"/>
      <c r="AZ212" s="212"/>
      <c r="BA212" s="212"/>
      <c r="BB212" s="212"/>
      <c r="BC212" s="212"/>
      <c r="BD212" s="212"/>
      <c r="BE212" s="212"/>
      <c r="BF212" s="212"/>
      <c r="BG212" s="212"/>
      <c r="BH212" s="212"/>
    </row>
    <row r="213" spans="1:60" outlineLevel="1">
      <c r="A213" s="213">
        <v>75</v>
      </c>
      <c r="B213" s="219" t="s">
        <v>349</v>
      </c>
      <c r="C213" s="263" t="s">
        <v>350</v>
      </c>
      <c r="D213" s="221" t="s">
        <v>219</v>
      </c>
      <c r="E213" s="228">
        <v>17</v>
      </c>
      <c r="F213" s="231"/>
      <c r="G213" s="232">
        <f>ROUND(E213*F213,2)</f>
        <v>0</v>
      </c>
      <c r="H213" s="231"/>
      <c r="I213" s="232">
        <f>ROUND(E213*H213,2)</f>
        <v>0</v>
      </c>
      <c r="J213" s="231"/>
      <c r="K213" s="232">
        <f>ROUND(E213*J213,2)</f>
        <v>0</v>
      </c>
      <c r="L213" s="232">
        <v>21</v>
      </c>
      <c r="M213" s="232">
        <f>G213*(1+L213/100)</f>
        <v>0</v>
      </c>
      <c r="N213" s="222">
        <v>0</v>
      </c>
      <c r="O213" s="222">
        <f>ROUND(E213*N213,5)</f>
        <v>0</v>
      </c>
      <c r="P213" s="222">
        <v>0</v>
      </c>
      <c r="Q213" s="222">
        <f>ROUND(E213*P213,5)</f>
        <v>0</v>
      </c>
      <c r="R213" s="222"/>
      <c r="S213" s="222"/>
      <c r="T213" s="223">
        <v>3.4740000000000002</v>
      </c>
      <c r="U213" s="222">
        <f>ROUND(E213*T213,2)</f>
        <v>59.06</v>
      </c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 t="s">
        <v>110</v>
      </c>
      <c r="AF213" s="212"/>
      <c r="AG213" s="212"/>
      <c r="AH213" s="212"/>
      <c r="AI213" s="212"/>
      <c r="AJ213" s="212"/>
      <c r="AK213" s="212"/>
      <c r="AL213" s="212"/>
      <c r="AM213" s="212"/>
      <c r="AN213" s="212"/>
      <c r="AO213" s="212"/>
      <c r="AP213" s="212"/>
      <c r="AQ213" s="212"/>
      <c r="AR213" s="212"/>
      <c r="AS213" s="212"/>
      <c r="AT213" s="212"/>
      <c r="AU213" s="212"/>
      <c r="AV213" s="212"/>
      <c r="AW213" s="212"/>
      <c r="AX213" s="212"/>
      <c r="AY213" s="212"/>
      <c r="AZ213" s="212"/>
      <c r="BA213" s="212"/>
      <c r="BB213" s="212"/>
      <c r="BC213" s="212"/>
      <c r="BD213" s="212"/>
      <c r="BE213" s="212"/>
      <c r="BF213" s="212"/>
      <c r="BG213" s="212"/>
      <c r="BH213" s="212"/>
    </row>
    <row r="214" spans="1:60" outlineLevel="1">
      <c r="A214" s="213"/>
      <c r="B214" s="219"/>
      <c r="C214" s="264" t="s">
        <v>310</v>
      </c>
      <c r="D214" s="224"/>
      <c r="E214" s="229">
        <v>17</v>
      </c>
      <c r="F214" s="232"/>
      <c r="G214" s="232"/>
      <c r="H214" s="232"/>
      <c r="I214" s="232"/>
      <c r="J214" s="232"/>
      <c r="K214" s="232"/>
      <c r="L214" s="232"/>
      <c r="M214" s="232"/>
      <c r="N214" s="222"/>
      <c r="O214" s="222"/>
      <c r="P214" s="222"/>
      <c r="Q214" s="222"/>
      <c r="R214" s="222"/>
      <c r="S214" s="222"/>
      <c r="T214" s="223"/>
      <c r="U214" s="222"/>
      <c r="V214" s="212"/>
      <c r="W214" s="212"/>
      <c r="X214" s="212"/>
      <c r="Y214" s="212"/>
      <c r="Z214" s="212"/>
      <c r="AA214" s="212"/>
      <c r="AB214" s="212"/>
      <c r="AC214" s="212"/>
      <c r="AD214" s="212"/>
      <c r="AE214" s="212" t="s">
        <v>103</v>
      </c>
      <c r="AF214" s="212">
        <v>0</v>
      </c>
      <c r="AG214" s="212"/>
      <c r="AH214" s="212"/>
      <c r="AI214" s="212"/>
      <c r="AJ214" s="212"/>
      <c r="AK214" s="212"/>
      <c r="AL214" s="212"/>
      <c r="AM214" s="212"/>
      <c r="AN214" s="212"/>
      <c r="AO214" s="212"/>
      <c r="AP214" s="212"/>
      <c r="AQ214" s="212"/>
      <c r="AR214" s="212"/>
      <c r="AS214" s="212"/>
      <c r="AT214" s="212"/>
      <c r="AU214" s="212"/>
      <c r="AV214" s="212"/>
      <c r="AW214" s="212"/>
      <c r="AX214" s="212"/>
      <c r="AY214" s="212"/>
      <c r="AZ214" s="212"/>
      <c r="BA214" s="212"/>
      <c r="BB214" s="212"/>
      <c r="BC214" s="212"/>
      <c r="BD214" s="212"/>
      <c r="BE214" s="212"/>
      <c r="BF214" s="212"/>
      <c r="BG214" s="212"/>
      <c r="BH214" s="212"/>
    </row>
    <row r="215" spans="1:60" outlineLevel="1">
      <c r="A215" s="213">
        <v>76</v>
      </c>
      <c r="B215" s="219" t="s">
        <v>351</v>
      </c>
      <c r="C215" s="263" t="s">
        <v>352</v>
      </c>
      <c r="D215" s="221" t="s">
        <v>219</v>
      </c>
      <c r="E215" s="228">
        <v>17</v>
      </c>
      <c r="F215" s="231"/>
      <c r="G215" s="232">
        <f>ROUND(E215*F215,2)</f>
        <v>0</v>
      </c>
      <c r="H215" s="231"/>
      <c r="I215" s="232">
        <f>ROUND(E215*H215,2)</f>
        <v>0</v>
      </c>
      <c r="J215" s="231"/>
      <c r="K215" s="232">
        <f>ROUND(E215*J215,2)</f>
        <v>0</v>
      </c>
      <c r="L215" s="232">
        <v>21</v>
      </c>
      <c r="M215" s="232">
        <f>G215*(1+L215/100)</f>
        <v>0</v>
      </c>
      <c r="N215" s="222">
        <v>2.0000000000000002E-5</v>
      </c>
      <c r="O215" s="222">
        <f>ROUND(E215*N215,5)</f>
        <v>3.4000000000000002E-4</v>
      </c>
      <c r="P215" s="222">
        <v>0</v>
      </c>
      <c r="Q215" s="222">
        <f>ROUND(E215*P215,5)</f>
        <v>0</v>
      </c>
      <c r="R215" s="222"/>
      <c r="S215" s="222"/>
      <c r="T215" s="223">
        <v>0.38400000000000001</v>
      </c>
      <c r="U215" s="222">
        <f>ROUND(E215*T215,2)</f>
        <v>6.53</v>
      </c>
      <c r="V215" s="212"/>
      <c r="W215" s="212"/>
      <c r="X215" s="212"/>
      <c r="Y215" s="212"/>
      <c r="Z215" s="212"/>
      <c r="AA215" s="212"/>
      <c r="AB215" s="212"/>
      <c r="AC215" s="212"/>
      <c r="AD215" s="212"/>
      <c r="AE215" s="212" t="s">
        <v>110</v>
      </c>
      <c r="AF215" s="212"/>
      <c r="AG215" s="212"/>
      <c r="AH215" s="212"/>
      <c r="AI215" s="212"/>
      <c r="AJ215" s="212"/>
      <c r="AK215" s="212"/>
      <c r="AL215" s="212"/>
      <c r="AM215" s="212"/>
      <c r="AN215" s="212"/>
      <c r="AO215" s="212"/>
      <c r="AP215" s="212"/>
      <c r="AQ215" s="212"/>
      <c r="AR215" s="212"/>
      <c r="AS215" s="212"/>
      <c r="AT215" s="212"/>
      <c r="AU215" s="212"/>
      <c r="AV215" s="212"/>
      <c r="AW215" s="212"/>
      <c r="AX215" s="212"/>
      <c r="AY215" s="212"/>
      <c r="AZ215" s="212"/>
      <c r="BA215" s="212"/>
      <c r="BB215" s="212"/>
      <c r="BC215" s="212"/>
      <c r="BD215" s="212"/>
      <c r="BE215" s="212"/>
      <c r="BF215" s="212"/>
      <c r="BG215" s="212"/>
      <c r="BH215" s="212"/>
    </row>
    <row r="216" spans="1:60" outlineLevel="1">
      <c r="A216" s="213"/>
      <c r="B216" s="219"/>
      <c r="C216" s="264" t="s">
        <v>310</v>
      </c>
      <c r="D216" s="224"/>
      <c r="E216" s="229">
        <v>17</v>
      </c>
      <c r="F216" s="232"/>
      <c r="G216" s="232"/>
      <c r="H216" s="232"/>
      <c r="I216" s="232"/>
      <c r="J216" s="232"/>
      <c r="K216" s="232"/>
      <c r="L216" s="232"/>
      <c r="M216" s="232"/>
      <c r="N216" s="222"/>
      <c r="O216" s="222"/>
      <c r="P216" s="222"/>
      <c r="Q216" s="222"/>
      <c r="R216" s="222"/>
      <c r="S216" s="222"/>
      <c r="T216" s="223"/>
      <c r="U216" s="222"/>
      <c r="V216" s="212"/>
      <c r="W216" s="212"/>
      <c r="X216" s="212"/>
      <c r="Y216" s="212"/>
      <c r="Z216" s="212"/>
      <c r="AA216" s="212"/>
      <c r="AB216" s="212"/>
      <c r="AC216" s="212"/>
      <c r="AD216" s="212"/>
      <c r="AE216" s="212" t="s">
        <v>103</v>
      </c>
      <c r="AF216" s="212">
        <v>0</v>
      </c>
      <c r="AG216" s="212"/>
      <c r="AH216" s="212"/>
      <c r="AI216" s="212"/>
      <c r="AJ216" s="212"/>
      <c r="AK216" s="212"/>
      <c r="AL216" s="212"/>
      <c r="AM216" s="212"/>
      <c r="AN216" s="212"/>
      <c r="AO216" s="212"/>
      <c r="AP216" s="212"/>
      <c r="AQ216" s="212"/>
      <c r="AR216" s="212"/>
      <c r="AS216" s="212"/>
      <c r="AT216" s="212"/>
      <c r="AU216" s="212"/>
      <c r="AV216" s="212"/>
      <c r="AW216" s="212"/>
      <c r="AX216" s="212"/>
      <c r="AY216" s="212"/>
      <c r="AZ216" s="212"/>
      <c r="BA216" s="212"/>
      <c r="BB216" s="212"/>
      <c r="BC216" s="212"/>
      <c r="BD216" s="212"/>
      <c r="BE216" s="212"/>
      <c r="BF216" s="212"/>
      <c r="BG216" s="212"/>
      <c r="BH216" s="212"/>
    </row>
    <row r="217" spans="1:60" outlineLevel="1">
      <c r="A217" s="213">
        <v>77</v>
      </c>
      <c r="B217" s="219" t="s">
        <v>353</v>
      </c>
      <c r="C217" s="263" t="s">
        <v>354</v>
      </c>
      <c r="D217" s="221" t="s">
        <v>219</v>
      </c>
      <c r="E217" s="228">
        <v>18</v>
      </c>
      <c r="F217" s="231"/>
      <c r="G217" s="232">
        <f>ROUND(E217*F217,2)</f>
        <v>0</v>
      </c>
      <c r="H217" s="231"/>
      <c r="I217" s="232">
        <f>ROUND(E217*H217,2)</f>
        <v>0</v>
      </c>
      <c r="J217" s="231"/>
      <c r="K217" s="232">
        <f>ROUND(E217*J217,2)</f>
        <v>0</v>
      </c>
      <c r="L217" s="232">
        <v>21</v>
      </c>
      <c r="M217" s="232">
        <f>G217*(1+L217/100)</f>
        <v>0</v>
      </c>
      <c r="N217" s="222">
        <v>0</v>
      </c>
      <c r="O217" s="222">
        <f>ROUND(E217*N217,5)</f>
        <v>0</v>
      </c>
      <c r="P217" s="222">
        <v>0</v>
      </c>
      <c r="Q217" s="222">
        <f>ROUND(E217*P217,5)</f>
        <v>0</v>
      </c>
      <c r="R217" s="222"/>
      <c r="S217" s="222"/>
      <c r="T217" s="223">
        <v>0.10100000000000001</v>
      </c>
      <c r="U217" s="222">
        <f>ROUND(E217*T217,2)</f>
        <v>1.82</v>
      </c>
      <c r="V217" s="212"/>
      <c r="W217" s="212"/>
      <c r="X217" s="212"/>
      <c r="Y217" s="212"/>
      <c r="Z217" s="212"/>
      <c r="AA217" s="212"/>
      <c r="AB217" s="212"/>
      <c r="AC217" s="212"/>
      <c r="AD217" s="212"/>
      <c r="AE217" s="212" t="s">
        <v>110</v>
      </c>
      <c r="AF217" s="212"/>
      <c r="AG217" s="212"/>
      <c r="AH217" s="212"/>
      <c r="AI217" s="212"/>
      <c r="AJ217" s="212"/>
      <c r="AK217" s="212"/>
      <c r="AL217" s="212"/>
      <c r="AM217" s="212"/>
      <c r="AN217" s="212"/>
      <c r="AO217" s="212"/>
      <c r="AP217" s="212"/>
      <c r="AQ217" s="212"/>
      <c r="AR217" s="212"/>
      <c r="AS217" s="212"/>
      <c r="AT217" s="212"/>
      <c r="AU217" s="212"/>
      <c r="AV217" s="212"/>
      <c r="AW217" s="212"/>
      <c r="AX217" s="212"/>
      <c r="AY217" s="212"/>
      <c r="AZ217" s="212"/>
      <c r="BA217" s="212"/>
      <c r="BB217" s="212"/>
      <c r="BC217" s="212"/>
      <c r="BD217" s="212"/>
      <c r="BE217" s="212"/>
      <c r="BF217" s="212"/>
      <c r="BG217" s="212"/>
      <c r="BH217" s="212"/>
    </row>
    <row r="218" spans="1:60" outlineLevel="1">
      <c r="A218" s="213"/>
      <c r="B218" s="219"/>
      <c r="C218" s="264" t="s">
        <v>355</v>
      </c>
      <c r="D218" s="224"/>
      <c r="E218" s="229">
        <v>17</v>
      </c>
      <c r="F218" s="232"/>
      <c r="G218" s="232"/>
      <c r="H218" s="232"/>
      <c r="I218" s="232"/>
      <c r="J218" s="232"/>
      <c r="K218" s="232"/>
      <c r="L218" s="232"/>
      <c r="M218" s="232"/>
      <c r="N218" s="222"/>
      <c r="O218" s="222"/>
      <c r="P218" s="222"/>
      <c r="Q218" s="222"/>
      <c r="R218" s="222"/>
      <c r="S218" s="222"/>
      <c r="T218" s="223"/>
      <c r="U218" s="222"/>
      <c r="V218" s="212"/>
      <c r="W218" s="212"/>
      <c r="X218" s="212"/>
      <c r="Y218" s="212"/>
      <c r="Z218" s="212"/>
      <c r="AA218" s="212"/>
      <c r="AB218" s="212"/>
      <c r="AC218" s="212"/>
      <c r="AD218" s="212"/>
      <c r="AE218" s="212" t="s">
        <v>103</v>
      </c>
      <c r="AF218" s="212">
        <v>0</v>
      </c>
      <c r="AG218" s="212"/>
      <c r="AH218" s="212"/>
      <c r="AI218" s="212"/>
      <c r="AJ218" s="212"/>
      <c r="AK218" s="212"/>
      <c r="AL218" s="212"/>
      <c r="AM218" s="212"/>
      <c r="AN218" s="212"/>
      <c r="AO218" s="212"/>
      <c r="AP218" s="212"/>
      <c r="AQ218" s="212"/>
      <c r="AR218" s="212"/>
      <c r="AS218" s="212"/>
      <c r="AT218" s="212"/>
      <c r="AU218" s="212"/>
      <c r="AV218" s="212"/>
      <c r="AW218" s="212"/>
      <c r="AX218" s="212"/>
      <c r="AY218" s="212"/>
      <c r="AZ218" s="212"/>
      <c r="BA218" s="212"/>
      <c r="BB218" s="212"/>
      <c r="BC218" s="212"/>
      <c r="BD218" s="212"/>
      <c r="BE218" s="212"/>
      <c r="BF218" s="212"/>
      <c r="BG218" s="212"/>
      <c r="BH218" s="212"/>
    </row>
    <row r="219" spans="1:60" outlineLevel="1">
      <c r="A219" s="213"/>
      <c r="B219" s="219"/>
      <c r="C219" s="264" t="s">
        <v>356</v>
      </c>
      <c r="D219" s="224"/>
      <c r="E219" s="229">
        <v>1</v>
      </c>
      <c r="F219" s="232"/>
      <c r="G219" s="232"/>
      <c r="H219" s="232"/>
      <c r="I219" s="232"/>
      <c r="J219" s="232"/>
      <c r="K219" s="232"/>
      <c r="L219" s="232"/>
      <c r="M219" s="232"/>
      <c r="N219" s="222"/>
      <c r="O219" s="222"/>
      <c r="P219" s="222"/>
      <c r="Q219" s="222"/>
      <c r="R219" s="222"/>
      <c r="S219" s="222"/>
      <c r="T219" s="223"/>
      <c r="U219" s="222"/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 t="s">
        <v>103</v>
      </c>
      <c r="AF219" s="212">
        <v>0</v>
      </c>
      <c r="AG219" s="212"/>
      <c r="AH219" s="212"/>
      <c r="AI219" s="212"/>
      <c r="AJ219" s="212"/>
      <c r="AK219" s="212"/>
      <c r="AL219" s="212"/>
      <c r="AM219" s="212"/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212"/>
      <c r="BF219" s="212"/>
      <c r="BG219" s="212"/>
      <c r="BH219" s="212"/>
    </row>
    <row r="220" spans="1:60" outlineLevel="1">
      <c r="A220" s="213">
        <v>78</v>
      </c>
      <c r="B220" s="219" t="s">
        <v>357</v>
      </c>
      <c r="C220" s="263" t="s">
        <v>358</v>
      </c>
      <c r="D220" s="221" t="s">
        <v>219</v>
      </c>
      <c r="E220" s="228">
        <v>2</v>
      </c>
      <c r="F220" s="231"/>
      <c r="G220" s="232">
        <f>ROUND(E220*F220,2)</f>
        <v>0</v>
      </c>
      <c r="H220" s="231"/>
      <c r="I220" s="232">
        <f>ROUND(E220*H220,2)</f>
        <v>0</v>
      </c>
      <c r="J220" s="231"/>
      <c r="K220" s="232">
        <f>ROUND(E220*J220,2)</f>
        <v>0</v>
      </c>
      <c r="L220" s="232">
        <v>21</v>
      </c>
      <c r="M220" s="232">
        <f>G220*(1+L220/100)</f>
        <v>0</v>
      </c>
      <c r="N220" s="222">
        <v>1.1E-4</v>
      </c>
      <c r="O220" s="222">
        <f>ROUND(E220*N220,5)</f>
        <v>2.2000000000000001E-4</v>
      </c>
      <c r="P220" s="222">
        <v>0</v>
      </c>
      <c r="Q220" s="222">
        <f>ROUND(E220*P220,5)</f>
        <v>0</v>
      </c>
      <c r="R220" s="222"/>
      <c r="S220" s="222"/>
      <c r="T220" s="223">
        <v>1.56</v>
      </c>
      <c r="U220" s="222">
        <f>ROUND(E220*T220,2)</f>
        <v>3.12</v>
      </c>
      <c r="V220" s="212"/>
      <c r="W220" s="212"/>
      <c r="X220" s="212"/>
      <c r="Y220" s="212"/>
      <c r="Z220" s="212"/>
      <c r="AA220" s="212"/>
      <c r="AB220" s="212"/>
      <c r="AC220" s="212"/>
      <c r="AD220" s="212"/>
      <c r="AE220" s="212" t="s">
        <v>110</v>
      </c>
      <c r="AF220" s="212"/>
      <c r="AG220" s="212"/>
      <c r="AH220" s="212"/>
      <c r="AI220" s="212"/>
      <c r="AJ220" s="212"/>
      <c r="AK220" s="212"/>
      <c r="AL220" s="212"/>
      <c r="AM220" s="212"/>
      <c r="AN220" s="212"/>
      <c r="AO220" s="212"/>
      <c r="AP220" s="212"/>
      <c r="AQ220" s="212"/>
      <c r="AR220" s="212"/>
      <c r="AS220" s="212"/>
      <c r="AT220" s="212"/>
      <c r="AU220" s="212"/>
      <c r="AV220" s="212"/>
      <c r="AW220" s="212"/>
      <c r="AX220" s="212"/>
      <c r="AY220" s="212"/>
      <c r="AZ220" s="212"/>
      <c r="BA220" s="212"/>
      <c r="BB220" s="212"/>
      <c r="BC220" s="212"/>
      <c r="BD220" s="212"/>
      <c r="BE220" s="212"/>
      <c r="BF220" s="212"/>
      <c r="BG220" s="212"/>
      <c r="BH220" s="212"/>
    </row>
    <row r="221" spans="1:60" outlineLevel="1">
      <c r="A221" s="213"/>
      <c r="B221" s="219"/>
      <c r="C221" s="264" t="s">
        <v>359</v>
      </c>
      <c r="D221" s="224"/>
      <c r="E221" s="229">
        <v>2</v>
      </c>
      <c r="F221" s="232"/>
      <c r="G221" s="232"/>
      <c r="H221" s="232"/>
      <c r="I221" s="232"/>
      <c r="J221" s="232"/>
      <c r="K221" s="232"/>
      <c r="L221" s="232"/>
      <c r="M221" s="232"/>
      <c r="N221" s="222"/>
      <c r="O221" s="222"/>
      <c r="P221" s="222"/>
      <c r="Q221" s="222"/>
      <c r="R221" s="222"/>
      <c r="S221" s="222"/>
      <c r="T221" s="223"/>
      <c r="U221" s="22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 t="s">
        <v>103</v>
      </c>
      <c r="AF221" s="212">
        <v>0</v>
      </c>
      <c r="AG221" s="212"/>
      <c r="AH221" s="212"/>
      <c r="AI221" s="212"/>
      <c r="AJ221" s="212"/>
      <c r="AK221" s="212"/>
      <c r="AL221" s="212"/>
      <c r="AM221" s="212"/>
      <c r="AN221" s="212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2"/>
      <c r="BD221" s="212"/>
      <c r="BE221" s="212"/>
      <c r="BF221" s="212"/>
      <c r="BG221" s="212"/>
      <c r="BH221" s="212"/>
    </row>
    <row r="222" spans="1:60" outlineLevel="1">
      <c r="A222" s="213">
        <v>79</v>
      </c>
      <c r="B222" s="219" t="s">
        <v>360</v>
      </c>
      <c r="C222" s="263" t="s">
        <v>361</v>
      </c>
      <c r="D222" s="221" t="s">
        <v>219</v>
      </c>
      <c r="E222" s="228">
        <v>11</v>
      </c>
      <c r="F222" s="231"/>
      <c r="G222" s="232">
        <f>ROUND(E222*F222,2)</f>
        <v>0</v>
      </c>
      <c r="H222" s="231"/>
      <c r="I222" s="232">
        <f>ROUND(E222*H222,2)</f>
        <v>0</v>
      </c>
      <c r="J222" s="231"/>
      <c r="K222" s="232">
        <f>ROUND(E222*J222,2)</f>
        <v>0</v>
      </c>
      <c r="L222" s="232">
        <v>21</v>
      </c>
      <c r="M222" s="232">
        <f>G222*(1+L222/100)</f>
        <v>0</v>
      </c>
      <c r="N222" s="222">
        <v>2.2000000000000001E-4</v>
      </c>
      <c r="O222" s="222">
        <f>ROUND(E222*N222,5)</f>
        <v>2.4199999999999998E-3</v>
      </c>
      <c r="P222" s="222">
        <v>0</v>
      </c>
      <c r="Q222" s="222">
        <f>ROUND(E222*P222,5)</f>
        <v>0</v>
      </c>
      <c r="R222" s="222"/>
      <c r="S222" s="222"/>
      <c r="T222" s="223">
        <v>0.75900000000000001</v>
      </c>
      <c r="U222" s="222">
        <f>ROUND(E222*T222,2)</f>
        <v>8.35</v>
      </c>
      <c r="V222" s="212"/>
      <c r="W222" s="212"/>
      <c r="X222" s="212"/>
      <c r="Y222" s="212"/>
      <c r="Z222" s="212"/>
      <c r="AA222" s="212"/>
      <c r="AB222" s="212"/>
      <c r="AC222" s="212"/>
      <c r="AD222" s="212"/>
      <c r="AE222" s="212" t="s">
        <v>110</v>
      </c>
      <c r="AF222" s="212"/>
      <c r="AG222" s="212"/>
      <c r="AH222" s="212"/>
      <c r="AI222" s="212"/>
      <c r="AJ222" s="212"/>
      <c r="AK222" s="212"/>
      <c r="AL222" s="212"/>
      <c r="AM222" s="212"/>
      <c r="AN222" s="212"/>
      <c r="AO222" s="212"/>
      <c r="AP222" s="212"/>
      <c r="AQ222" s="212"/>
      <c r="AR222" s="212"/>
      <c r="AS222" s="212"/>
      <c r="AT222" s="212"/>
      <c r="AU222" s="212"/>
      <c r="AV222" s="212"/>
      <c r="AW222" s="212"/>
      <c r="AX222" s="212"/>
      <c r="AY222" s="212"/>
      <c r="AZ222" s="212"/>
      <c r="BA222" s="212"/>
      <c r="BB222" s="212"/>
      <c r="BC222" s="212"/>
      <c r="BD222" s="212"/>
      <c r="BE222" s="212"/>
      <c r="BF222" s="212"/>
      <c r="BG222" s="212"/>
      <c r="BH222" s="212"/>
    </row>
    <row r="223" spans="1:60" outlineLevel="1">
      <c r="A223" s="213"/>
      <c r="B223" s="219"/>
      <c r="C223" s="264" t="s">
        <v>362</v>
      </c>
      <c r="D223" s="224"/>
      <c r="E223" s="229">
        <v>6</v>
      </c>
      <c r="F223" s="232"/>
      <c r="G223" s="232"/>
      <c r="H223" s="232"/>
      <c r="I223" s="232"/>
      <c r="J223" s="232"/>
      <c r="K223" s="232"/>
      <c r="L223" s="232"/>
      <c r="M223" s="232"/>
      <c r="N223" s="222"/>
      <c r="O223" s="222"/>
      <c r="P223" s="222"/>
      <c r="Q223" s="222"/>
      <c r="R223" s="222"/>
      <c r="S223" s="222"/>
      <c r="T223" s="223"/>
      <c r="U223" s="222"/>
      <c r="V223" s="212"/>
      <c r="W223" s="212"/>
      <c r="X223" s="212"/>
      <c r="Y223" s="212"/>
      <c r="Z223" s="212"/>
      <c r="AA223" s="212"/>
      <c r="AB223" s="212"/>
      <c r="AC223" s="212"/>
      <c r="AD223" s="212"/>
      <c r="AE223" s="212" t="s">
        <v>103</v>
      </c>
      <c r="AF223" s="212">
        <v>0</v>
      </c>
      <c r="AG223" s="212"/>
      <c r="AH223" s="212"/>
      <c r="AI223" s="212"/>
      <c r="AJ223" s="212"/>
      <c r="AK223" s="212"/>
      <c r="AL223" s="212"/>
      <c r="AM223" s="212"/>
      <c r="AN223" s="212"/>
      <c r="AO223" s="212"/>
      <c r="AP223" s="212"/>
      <c r="AQ223" s="212"/>
      <c r="AR223" s="212"/>
      <c r="AS223" s="212"/>
      <c r="AT223" s="212"/>
      <c r="AU223" s="212"/>
      <c r="AV223" s="212"/>
      <c r="AW223" s="212"/>
      <c r="AX223" s="212"/>
      <c r="AY223" s="212"/>
      <c r="AZ223" s="212"/>
      <c r="BA223" s="212"/>
      <c r="BB223" s="212"/>
      <c r="BC223" s="212"/>
      <c r="BD223" s="212"/>
      <c r="BE223" s="212"/>
      <c r="BF223" s="212"/>
      <c r="BG223" s="212"/>
      <c r="BH223" s="212"/>
    </row>
    <row r="224" spans="1:60" outlineLevel="1">
      <c r="A224" s="213"/>
      <c r="B224" s="219"/>
      <c r="C224" s="264" t="s">
        <v>363</v>
      </c>
      <c r="D224" s="224"/>
      <c r="E224" s="229">
        <v>4</v>
      </c>
      <c r="F224" s="232"/>
      <c r="G224" s="232"/>
      <c r="H224" s="232"/>
      <c r="I224" s="232"/>
      <c r="J224" s="232"/>
      <c r="K224" s="232"/>
      <c r="L224" s="232"/>
      <c r="M224" s="232"/>
      <c r="N224" s="222"/>
      <c r="O224" s="222"/>
      <c r="P224" s="222"/>
      <c r="Q224" s="222"/>
      <c r="R224" s="222"/>
      <c r="S224" s="222"/>
      <c r="T224" s="223"/>
      <c r="U224" s="22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 t="s">
        <v>103</v>
      </c>
      <c r="AF224" s="212">
        <v>0</v>
      </c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2"/>
      <c r="AW224" s="212"/>
      <c r="AX224" s="212"/>
      <c r="AY224" s="212"/>
      <c r="AZ224" s="212"/>
      <c r="BA224" s="212"/>
      <c r="BB224" s="212"/>
      <c r="BC224" s="212"/>
      <c r="BD224" s="212"/>
      <c r="BE224" s="212"/>
      <c r="BF224" s="212"/>
      <c r="BG224" s="212"/>
      <c r="BH224" s="212"/>
    </row>
    <row r="225" spans="1:60" outlineLevel="1">
      <c r="A225" s="213"/>
      <c r="B225" s="219"/>
      <c r="C225" s="264" t="s">
        <v>364</v>
      </c>
      <c r="D225" s="224"/>
      <c r="E225" s="229">
        <v>1</v>
      </c>
      <c r="F225" s="232"/>
      <c r="G225" s="232"/>
      <c r="H225" s="232"/>
      <c r="I225" s="232"/>
      <c r="J225" s="232"/>
      <c r="K225" s="232"/>
      <c r="L225" s="232"/>
      <c r="M225" s="232"/>
      <c r="N225" s="222"/>
      <c r="O225" s="222"/>
      <c r="P225" s="222"/>
      <c r="Q225" s="222"/>
      <c r="R225" s="222"/>
      <c r="S225" s="222"/>
      <c r="T225" s="223"/>
      <c r="U225" s="222"/>
      <c r="V225" s="212"/>
      <c r="W225" s="212"/>
      <c r="X225" s="212"/>
      <c r="Y225" s="212"/>
      <c r="Z225" s="212"/>
      <c r="AA225" s="212"/>
      <c r="AB225" s="212"/>
      <c r="AC225" s="212"/>
      <c r="AD225" s="212"/>
      <c r="AE225" s="212" t="s">
        <v>103</v>
      </c>
      <c r="AF225" s="212">
        <v>0</v>
      </c>
      <c r="AG225" s="212"/>
      <c r="AH225" s="212"/>
      <c r="AI225" s="212"/>
      <c r="AJ225" s="212"/>
      <c r="AK225" s="212"/>
      <c r="AL225" s="212"/>
      <c r="AM225" s="212"/>
      <c r="AN225" s="212"/>
      <c r="AO225" s="212"/>
      <c r="AP225" s="212"/>
      <c r="AQ225" s="212"/>
      <c r="AR225" s="212"/>
      <c r="AS225" s="212"/>
      <c r="AT225" s="212"/>
      <c r="AU225" s="212"/>
      <c r="AV225" s="212"/>
      <c r="AW225" s="212"/>
      <c r="AX225" s="212"/>
      <c r="AY225" s="212"/>
      <c r="AZ225" s="212"/>
      <c r="BA225" s="212"/>
      <c r="BB225" s="212"/>
      <c r="BC225" s="212"/>
      <c r="BD225" s="212"/>
      <c r="BE225" s="212"/>
      <c r="BF225" s="212"/>
      <c r="BG225" s="212"/>
      <c r="BH225" s="212"/>
    </row>
    <row r="226" spans="1:60" outlineLevel="1">
      <c r="A226" s="213">
        <v>80</v>
      </c>
      <c r="B226" s="219" t="s">
        <v>365</v>
      </c>
      <c r="C226" s="263" t="s">
        <v>366</v>
      </c>
      <c r="D226" s="221" t="s">
        <v>219</v>
      </c>
      <c r="E226" s="228">
        <v>2</v>
      </c>
      <c r="F226" s="231"/>
      <c r="G226" s="232">
        <f>ROUND(E226*F226,2)</f>
        <v>0</v>
      </c>
      <c r="H226" s="231"/>
      <c r="I226" s="232">
        <f>ROUND(E226*H226,2)</f>
        <v>0</v>
      </c>
      <c r="J226" s="231"/>
      <c r="K226" s="232">
        <f>ROUND(E226*J226,2)</f>
        <v>0</v>
      </c>
      <c r="L226" s="232">
        <v>21</v>
      </c>
      <c r="M226" s="232">
        <f>G226*(1+L226/100)</f>
        <v>0</v>
      </c>
      <c r="N226" s="222">
        <v>8.9999999999999993E-3</v>
      </c>
      <c r="O226" s="222">
        <f>ROUND(E226*N226,5)</f>
        <v>1.7999999999999999E-2</v>
      </c>
      <c r="P226" s="222">
        <v>0</v>
      </c>
      <c r="Q226" s="222">
        <f>ROUND(E226*P226,5)</f>
        <v>0</v>
      </c>
      <c r="R226" s="222"/>
      <c r="S226" s="222"/>
      <c r="T226" s="223">
        <v>0</v>
      </c>
      <c r="U226" s="222">
        <f>ROUND(E226*T226,2)</f>
        <v>0</v>
      </c>
      <c r="V226" s="212"/>
      <c r="W226" s="212"/>
      <c r="X226" s="212"/>
      <c r="Y226" s="212"/>
      <c r="Z226" s="212"/>
      <c r="AA226" s="212"/>
      <c r="AB226" s="212"/>
      <c r="AC226" s="212"/>
      <c r="AD226" s="212"/>
      <c r="AE226" s="212" t="s">
        <v>242</v>
      </c>
      <c r="AF226" s="212"/>
      <c r="AG226" s="212"/>
      <c r="AH226" s="212"/>
      <c r="AI226" s="212"/>
      <c r="AJ226" s="212"/>
      <c r="AK226" s="212"/>
      <c r="AL226" s="212"/>
      <c r="AM226" s="212"/>
      <c r="AN226" s="212"/>
      <c r="AO226" s="212"/>
      <c r="AP226" s="212"/>
      <c r="AQ226" s="212"/>
      <c r="AR226" s="212"/>
      <c r="AS226" s="212"/>
      <c r="AT226" s="212"/>
      <c r="AU226" s="212"/>
      <c r="AV226" s="212"/>
      <c r="AW226" s="212"/>
      <c r="AX226" s="212"/>
      <c r="AY226" s="212"/>
      <c r="AZ226" s="212"/>
      <c r="BA226" s="212"/>
      <c r="BB226" s="212"/>
      <c r="BC226" s="212"/>
      <c r="BD226" s="212"/>
      <c r="BE226" s="212"/>
      <c r="BF226" s="212"/>
      <c r="BG226" s="212"/>
      <c r="BH226" s="212"/>
    </row>
    <row r="227" spans="1:60" ht="22.5" outlineLevel="1">
      <c r="A227" s="213">
        <v>81</v>
      </c>
      <c r="B227" s="219" t="s">
        <v>367</v>
      </c>
      <c r="C227" s="263" t="s">
        <v>368</v>
      </c>
      <c r="D227" s="221" t="s">
        <v>219</v>
      </c>
      <c r="E227" s="228">
        <v>1</v>
      </c>
      <c r="F227" s="231"/>
      <c r="G227" s="232">
        <f>ROUND(E227*F227,2)</f>
        <v>0</v>
      </c>
      <c r="H227" s="231"/>
      <c r="I227" s="232">
        <f>ROUND(E227*H227,2)</f>
        <v>0</v>
      </c>
      <c r="J227" s="231"/>
      <c r="K227" s="232">
        <f>ROUND(E227*J227,2)</f>
        <v>0</v>
      </c>
      <c r="L227" s="232">
        <v>21</v>
      </c>
      <c r="M227" s="232">
        <f>G227*(1+L227/100)</f>
        <v>0</v>
      </c>
      <c r="N227" s="222">
        <v>6.8999999999999999E-3</v>
      </c>
      <c r="O227" s="222">
        <f>ROUND(E227*N227,5)</f>
        <v>6.8999999999999999E-3</v>
      </c>
      <c r="P227" s="222">
        <v>0</v>
      </c>
      <c r="Q227" s="222">
        <f>ROUND(E227*P227,5)</f>
        <v>0</v>
      </c>
      <c r="R227" s="222"/>
      <c r="S227" s="222"/>
      <c r="T227" s="223">
        <v>0</v>
      </c>
      <c r="U227" s="222">
        <f>ROUND(E227*T227,2)</f>
        <v>0</v>
      </c>
      <c r="V227" s="212"/>
      <c r="W227" s="212"/>
      <c r="X227" s="212"/>
      <c r="Y227" s="212"/>
      <c r="Z227" s="212"/>
      <c r="AA227" s="212"/>
      <c r="AB227" s="212"/>
      <c r="AC227" s="212"/>
      <c r="AD227" s="212"/>
      <c r="AE227" s="212" t="s">
        <v>242</v>
      </c>
      <c r="AF227" s="212"/>
      <c r="AG227" s="212"/>
      <c r="AH227" s="212"/>
      <c r="AI227" s="212"/>
      <c r="AJ227" s="212"/>
      <c r="AK227" s="212"/>
      <c r="AL227" s="212"/>
      <c r="AM227" s="212"/>
      <c r="AN227" s="212"/>
      <c r="AO227" s="212"/>
      <c r="AP227" s="212"/>
      <c r="AQ227" s="212"/>
      <c r="AR227" s="212"/>
      <c r="AS227" s="212"/>
      <c r="AT227" s="212"/>
      <c r="AU227" s="212"/>
      <c r="AV227" s="212"/>
      <c r="AW227" s="212"/>
      <c r="AX227" s="212"/>
      <c r="AY227" s="212"/>
      <c r="AZ227" s="212"/>
      <c r="BA227" s="212"/>
      <c r="BB227" s="212"/>
      <c r="BC227" s="212"/>
      <c r="BD227" s="212"/>
      <c r="BE227" s="212"/>
      <c r="BF227" s="212"/>
      <c r="BG227" s="212"/>
      <c r="BH227" s="212"/>
    </row>
    <row r="228" spans="1:60" outlineLevel="1">
      <c r="A228" s="213"/>
      <c r="B228" s="219"/>
      <c r="C228" s="264" t="s">
        <v>369</v>
      </c>
      <c r="D228" s="224"/>
      <c r="E228" s="229">
        <v>1</v>
      </c>
      <c r="F228" s="232"/>
      <c r="G228" s="232"/>
      <c r="H228" s="232"/>
      <c r="I228" s="232"/>
      <c r="J228" s="232"/>
      <c r="K228" s="232"/>
      <c r="L228" s="232"/>
      <c r="M228" s="232"/>
      <c r="N228" s="222"/>
      <c r="O228" s="222"/>
      <c r="P228" s="222"/>
      <c r="Q228" s="222"/>
      <c r="R228" s="222"/>
      <c r="S228" s="222"/>
      <c r="T228" s="223"/>
      <c r="U228" s="222"/>
      <c r="V228" s="212"/>
      <c r="W228" s="212"/>
      <c r="X228" s="212"/>
      <c r="Y228" s="212"/>
      <c r="Z228" s="212"/>
      <c r="AA228" s="212"/>
      <c r="AB228" s="212"/>
      <c r="AC228" s="212"/>
      <c r="AD228" s="212"/>
      <c r="AE228" s="212" t="s">
        <v>103</v>
      </c>
      <c r="AF228" s="212">
        <v>0</v>
      </c>
      <c r="AG228" s="212"/>
      <c r="AH228" s="212"/>
      <c r="AI228" s="212"/>
      <c r="AJ228" s="212"/>
      <c r="AK228" s="212"/>
      <c r="AL228" s="212"/>
      <c r="AM228" s="212"/>
      <c r="AN228" s="212"/>
      <c r="AO228" s="212"/>
      <c r="AP228" s="212"/>
      <c r="AQ228" s="212"/>
      <c r="AR228" s="212"/>
      <c r="AS228" s="212"/>
      <c r="AT228" s="212"/>
      <c r="AU228" s="212"/>
      <c r="AV228" s="212"/>
      <c r="AW228" s="212"/>
      <c r="AX228" s="212"/>
      <c r="AY228" s="212"/>
      <c r="AZ228" s="212"/>
      <c r="BA228" s="212"/>
      <c r="BB228" s="212"/>
      <c r="BC228" s="212"/>
      <c r="BD228" s="212"/>
      <c r="BE228" s="212"/>
      <c r="BF228" s="212"/>
      <c r="BG228" s="212"/>
      <c r="BH228" s="212"/>
    </row>
    <row r="229" spans="1:60" ht="22.5" outlineLevel="1">
      <c r="A229" s="213">
        <v>82</v>
      </c>
      <c r="B229" s="219" t="s">
        <v>370</v>
      </c>
      <c r="C229" s="263" t="s">
        <v>371</v>
      </c>
      <c r="D229" s="221" t="s">
        <v>219</v>
      </c>
      <c r="E229" s="228">
        <v>2</v>
      </c>
      <c r="F229" s="231"/>
      <c r="G229" s="232">
        <f>ROUND(E229*F229,2)</f>
        <v>0</v>
      </c>
      <c r="H229" s="231"/>
      <c r="I229" s="232">
        <f>ROUND(E229*H229,2)</f>
        <v>0</v>
      </c>
      <c r="J229" s="231"/>
      <c r="K229" s="232">
        <f>ROUND(E229*J229,2)</f>
        <v>0</v>
      </c>
      <c r="L229" s="232">
        <v>21</v>
      </c>
      <c r="M229" s="232">
        <f>G229*(1+L229/100)</f>
        <v>0</v>
      </c>
      <c r="N229" s="222">
        <v>2.47E-2</v>
      </c>
      <c r="O229" s="222">
        <f>ROUND(E229*N229,5)</f>
        <v>4.9399999999999999E-2</v>
      </c>
      <c r="P229" s="222">
        <v>0</v>
      </c>
      <c r="Q229" s="222">
        <f>ROUND(E229*P229,5)</f>
        <v>0</v>
      </c>
      <c r="R229" s="222"/>
      <c r="S229" s="222"/>
      <c r="T229" s="223">
        <v>0</v>
      </c>
      <c r="U229" s="222">
        <f>ROUND(E229*T229,2)</f>
        <v>0</v>
      </c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 t="s">
        <v>242</v>
      </c>
      <c r="AF229" s="212"/>
      <c r="AG229" s="212"/>
      <c r="AH229" s="212"/>
      <c r="AI229" s="212"/>
      <c r="AJ229" s="212"/>
      <c r="AK229" s="212"/>
      <c r="AL229" s="212"/>
      <c r="AM229" s="212"/>
      <c r="AN229" s="212"/>
      <c r="AO229" s="212"/>
      <c r="AP229" s="212"/>
      <c r="AQ229" s="212"/>
      <c r="AR229" s="212"/>
      <c r="AS229" s="212"/>
      <c r="AT229" s="212"/>
      <c r="AU229" s="212"/>
      <c r="AV229" s="212"/>
      <c r="AW229" s="212"/>
      <c r="AX229" s="212"/>
      <c r="AY229" s="212"/>
      <c r="AZ229" s="212"/>
      <c r="BA229" s="212"/>
      <c r="BB229" s="212"/>
      <c r="BC229" s="212"/>
      <c r="BD229" s="212"/>
      <c r="BE229" s="212"/>
      <c r="BF229" s="212"/>
      <c r="BG229" s="212"/>
      <c r="BH229" s="212"/>
    </row>
    <row r="230" spans="1:60" outlineLevel="1">
      <c r="A230" s="213">
        <v>83</v>
      </c>
      <c r="B230" s="219" t="s">
        <v>372</v>
      </c>
      <c r="C230" s="263" t="s">
        <v>373</v>
      </c>
      <c r="D230" s="221" t="s">
        <v>219</v>
      </c>
      <c r="E230" s="228">
        <v>2</v>
      </c>
      <c r="F230" s="231"/>
      <c r="G230" s="232">
        <f>ROUND(E230*F230,2)</f>
        <v>0</v>
      </c>
      <c r="H230" s="231"/>
      <c r="I230" s="232">
        <f>ROUND(E230*H230,2)</f>
        <v>0</v>
      </c>
      <c r="J230" s="231"/>
      <c r="K230" s="232">
        <f>ROUND(E230*J230,2)</f>
        <v>0</v>
      </c>
      <c r="L230" s="232">
        <v>21</v>
      </c>
      <c r="M230" s="232">
        <f>G230*(1+L230/100)</f>
        <v>0</v>
      </c>
      <c r="N230" s="222">
        <v>1.15E-2</v>
      </c>
      <c r="O230" s="222">
        <f>ROUND(E230*N230,5)</f>
        <v>2.3E-2</v>
      </c>
      <c r="P230" s="222">
        <v>0</v>
      </c>
      <c r="Q230" s="222">
        <f>ROUND(E230*P230,5)</f>
        <v>0</v>
      </c>
      <c r="R230" s="222"/>
      <c r="S230" s="222"/>
      <c r="T230" s="223">
        <v>0</v>
      </c>
      <c r="U230" s="222">
        <f>ROUND(E230*T230,2)</f>
        <v>0</v>
      </c>
      <c r="V230" s="212"/>
      <c r="W230" s="212"/>
      <c r="X230" s="212"/>
      <c r="Y230" s="212"/>
      <c r="Z230" s="212"/>
      <c r="AA230" s="212"/>
      <c r="AB230" s="212"/>
      <c r="AC230" s="212"/>
      <c r="AD230" s="212"/>
      <c r="AE230" s="212" t="s">
        <v>242</v>
      </c>
      <c r="AF230" s="212"/>
      <c r="AG230" s="212"/>
      <c r="AH230" s="212"/>
      <c r="AI230" s="212"/>
      <c r="AJ230" s="212"/>
      <c r="AK230" s="212"/>
      <c r="AL230" s="212"/>
      <c r="AM230" s="212"/>
      <c r="AN230" s="212"/>
      <c r="AO230" s="212"/>
      <c r="AP230" s="212"/>
      <c r="AQ230" s="212"/>
      <c r="AR230" s="212"/>
      <c r="AS230" s="212"/>
      <c r="AT230" s="212"/>
      <c r="AU230" s="212"/>
      <c r="AV230" s="212"/>
      <c r="AW230" s="212"/>
      <c r="AX230" s="212"/>
      <c r="AY230" s="212"/>
      <c r="AZ230" s="212"/>
      <c r="BA230" s="212"/>
      <c r="BB230" s="212"/>
      <c r="BC230" s="212"/>
      <c r="BD230" s="212"/>
      <c r="BE230" s="212"/>
      <c r="BF230" s="212"/>
      <c r="BG230" s="212"/>
      <c r="BH230" s="212"/>
    </row>
    <row r="231" spans="1:60" outlineLevel="1">
      <c r="A231" s="213"/>
      <c r="B231" s="219"/>
      <c r="C231" s="264" t="s">
        <v>374</v>
      </c>
      <c r="D231" s="224"/>
      <c r="E231" s="229">
        <v>2</v>
      </c>
      <c r="F231" s="232"/>
      <c r="G231" s="232"/>
      <c r="H231" s="232"/>
      <c r="I231" s="232"/>
      <c r="J231" s="232"/>
      <c r="K231" s="232"/>
      <c r="L231" s="232"/>
      <c r="M231" s="232"/>
      <c r="N231" s="222"/>
      <c r="O231" s="222"/>
      <c r="P231" s="222"/>
      <c r="Q231" s="222"/>
      <c r="R231" s="222"/>
      <c r="S231" s="222"/>
      <c r="T231" s="223"/>
      <c r="U231" s="222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 t="s">
        <v>103</v>
      </c>
      <c r="AF231" s="212">
        <v>0</v>
      </c>
      <c r="AG231" s="212"/>
      <c r="AH231" s="212"/>
      <c r="AI231" s="212"/>
      <c r="AJ231" s="212"/>
      <c r="AK231" s="212"/>
      <c r="AL231" s="212"/>
      <c r="AM231" s="212"/>
      <c r="AN231" s="212"/>
      <c r="AO231" s="212"/>
      <c r="AP231" s="212"/>
      <c r="AQ231" s="212"/>
      <c r="AR231" s="212"/>
      <c r="AS231" s="212"/>
      <c r="AT231" s="212"/>
      <c r="AU231" s="212"/>
      <c r="AV231" s="212"/>
      <c r="AW231" s="212"/>
      <c r="AX231" s="212"/>
      <c r="AY231" s="212"/>
      <c r="AZ231" s="212"/>
      <c r="BA231" s="212"/>
      <c r="BB231" s="212"/>
      <c r="BC231" s="212"/>
      <c r="BD231" s="212"/>
      <c r="BE231" s="212"/>
      <c r="BF231" s="212"/>
      <c r="BG231" s="212"/>
      <c r="BH231" s="212"/>
    </row>
    <row r="232" spans="1:60" outlineLevel="1">
      <c r="A232" s="213">
        <v>84</v>
      </c>
      <c r="B232" s="219" t="s">
        <v>375</v>
      </c>
      <c r="C232" s="263" t="s">
        <v>376</v>
      </c>
      <c r="D232" s="221" t="s">
        <v>219</v>
      </c>
      <c r="E232" s="228">
        <v>6</v>
      </c>
      <c r="F232" s="231"/>
      <c r="G232" s="232">
        <f>ROUND(E232*F232,2)</f>
        <v>0</v>
      </c>
      <c r="H232" s="231"/>
      <c r="I232" s="232">
        <f>ROUND(E232*H232,2)</f>
        <v>0</v>
      </c>
      <c r="J232" s="231"/>
      <c r="K232" s="232">
        <f>ROUND(E232*J232,2)</f>
        <v>0</v>
      </c>
      <c r="L232" s="232">
        <v>21</v>
      </c>
      <c r="M232" s="232">
        <f>G232*(1+L232/100)</f>
        <v>0</v>
      </c>
      <c r="N232" s="222">
        <v>1.15E-2</v>
      </c>
      <c r="O232" s="222">
        <f>ROUND(E232*N232,5)</f>
        <v>6.9000000000000006E-2</v>
      </c>
      <c r="P232" s="222">
        <v>0</v>
      </c>
      <c r="Q232" s="222">
        <f>ROUND(E232*P232,5)</f>
        <v>0</v>
      </c>
      <c r="R232" s="222"/>
      <c r="S232" s="222"/>
      <c r="T232" s="223">
        <v>0</v>
      </c>
      <c r="U232" s="222">
        <f>ROUND(E232*T232,2)</f>
        <v>0</v>
      </c>
      <c r="V232" s="212"/>
      <c r="W232" s="212"/>
      <c r="X232" s="212"/>
      <c r="Y232" s="212"/>
      <c r="Z232" s="212"/>
      <c r="AA232" s="212"/>
      <c r="AB232" s="212"/>
      <c r="AC232" s="212"/>
      <c r="AD232" s="212"/>
      <c r="AE232" s="212" t="s">
        <v>242</v>
      </c>
      <c r="AF232" s="212"/>
      <c r="AG232" s="212"/>
      <c r="AH232" s="212"/>
      <c r="AI232" s="212"/>
      <c r="AJ232" s="212"/>
      <c r="AK232" s="212"/>
      <c r="AL232" s="212"/>
      <c r="AM232" s="212"/>
      <c r="AN232" s="212"/>
      <c r="AO232" s="212"/>
      <c r="AP232" s="212"/>
      <c r="AQ232" s="212"/>
      <c r="AR232" s="212"/>
      <c r="AS232" s="212"/>
      <c r="AT232" s="212"/>
      <c r="AU232" s="212"/>
      <c r="AV232" s="212"/>
      <c r="AW232" s="212"/>
      <c r="AX232" s="212"/>
      <c r="AY232" s="212"/>
      <c r="AZ232" s="212"/>
      <c r="BA232" s="212"/>
      <c r="BB232" s="212"/>
      <c r="BC232" s="212"/>
      <c r="BD232" s="212"/>
      <c r="BE232" s="212"/>
      <c r="BF232" s="212"/>
      <c r="BG232" s="212"/>
      <c r="BH232" s="212"/>
    </row>
    <row r="233" spans="1:60" outlineLevel="1">
      <c r="A233" s="213">
        <v>85</v>
      </c>
      <c r="B233" s="219" t="s">
        <v>377</v>
      </c>
      <c r="C233" s="263" t="s">
        <v>378</v>
      </c>
      <c r="D233" s="221" t="s">
        <v>219</v>
      </c>
      <c r="E233" s="228">
        <v>1</v>
      </c>
      <c r="F233" s="231"/>
      <c r="G233" s="232">
        <f>ROUND(E233*F233,2)</f>
        <v>0</v>
      </c>
      <c r="H233" s="231"/>
      <c r="I233" s="232">
        <f>ROUND(E233*H233,2)</f>
        <v>0</v>
      </c>
      <c r="J233" s="231"/>
      <c r="K233" s="232">
        <f>ROUND(E233*J233,2)</f>
        <v>0</v>
      </c>
      <c r="L233" s="232">
        <v>21</v>
      </c>
      <c r="M233" s="232">
        <f>G233*(1+L233/100)</f>
        <v>0</v>
      </c>
      <c r="N233" s="222">
        <v>1.15E-2</v>
      </c>
      <c r="O233" s="222">
        <f>ROUND(E233*N233,5)</f>
        <v>1.15E-2</v>
      </c>
      <c r="P233" s="222">
        <v>0</v>
      </c>
      <c r="Q233" s="222">
        <f>ROUND(E233*P233,5)</f>
        <v>0</v>
      </c>
      <c r="R233" s="222"/>
      <c r="S233" s="222"/>
      <c r="T233" s="223">
        <v>0</v>
      </c>
      <c r="U233" s="222">
        <f>ROUND(E233*T233,2)</f>
        <v>0</v>
      </c>
      <c r="V233" s="212"/>
      <c r="W233" s="212"/>
      <c r="X233" s="212"/>
      <c r="Y233" s="212"/>
      <c r="Z233" s="212"/>
      <c r="AA233" s="212"/>
      <c r="AB233" s="212"/>
      <c r="AC233" s="212"/>
      <c r="AD233" s="212"/>
      <c r="AE233" s="212" t="s">
        <v>242</v>
      </c>
      <c r="AF233" s="212"/>
      <c r="AG233" s="212"/>
      <c r="AH233" s="212"/>
      <c r="AI233" s="212"/>
      <c r="AJ233" s="212"/>
      <c r="AK233" s="212"/>
      <c r="AL233" s="212"/>
      <c r="AM233" s="212"/>
      <c r="AN233" s="212"/>
      <c r="AO233" s="212"/>
      <c r="AP233" s="212"/>
      <c r="AQ233" s="212"/>
      <c r="AR233" s="212"/>
      <c r="AS233" s="212"/>
      <c r="AT233" s="212"/>
      <c r="AU233" s="212"/>
      <c r="AV233" s="212"/>
      <c r="AW233" s="212"/>
      <c r="AX233" s="212"/>
      <c r="AY233" s="212"/>
      <c r="AZ233" s="212"/>
      <c r="BA233" s="212"/>
      <c r="BB233" s="212"/>
      <c r="BC233" s="212"/>
      <c r="BD233" s="212"/>
      <c r="BE233" s="212"/>
      <c r="BF233" s="212"/>
      <c r="BG233" s="212"/>
      <c r="BH233" s="212"/>
    </row>
    <row r="234" spans="1:60" outlineLevel="1">
      <c r="A234" s="213">
        <v>86</v>
      </c>
      <c r="B234" s="219" t="s">
        <v>379</v>
      </c>
      <c r="C234" s="263" t="s">
        <v>380</v>
      </c>
      <c r="D234" s="221" t="s">
        <v>219</v>
      </c>
      <c r="E234" s="228">
        <v>1</v>
      </c>
      <c r="F234" s="231"/>
      <c r="G234" s="232">
        <f>ROUND(E234*F234,2)</f>
        <v>0</v>
      </c>
      <c r="H234" s="231"/>
      <c r="I234" s="232">
        <f>ROUND(E234*H234,2)</f>
        <v>0</v>
      </c>
      <c r="J234" s="231"/>
      <c r="K234" s="232">
        <f>ROUND(E234*J234,2)</f>
        <v>0</v>
      </c>
      <c r="L234" s="232">
        <v>21</v>
      </c>
      <c r="M234" s="232">
        <f>G234*(1+L234/100)</f>
        <v>0</v>
      </c>
      <c r="N234" s="222">
        <v>1.15E-2</v>
      </c>
      <c r="O234" s="222">
        <f>ROUND(E234*N234,5)</f>
        <v>1.15E-2</v>
      </c>
      <c r="P234" s="222">
        <v>0</v>
      </c>
      <c r="Q234" s="222">
        <f>ROUND(E234*P234,5)</f>
        <v>0</v>
      </c>
      <c r="R234" s="222"/>
      <c r="S234" s="222"/>
      <c r="T234" s="223">
        <v>0</v>
      </c>
      <c r="U234" s="222">
        <f>ROUND(E234*T234,2)</f>
        <v>0</v>
      </c>
      <c r="V234" s="212"/>
      <c r="W234" s="212"/>
      <c r="X234" s="212"/>
      <c r="Y234" s="212"/>
      <c r="Z234" s="212"/>
      <c r="AA234" s="212"/>
      <c r="AB234" s="212"/>
      <c r="AC234" s="212"/>
      <c r="AD234" s="212"/>
      <c r="AE234" s="212" t="s">
        <v>242</v>
      </c>
      <c r="AF234" s="212"/>
      <c r="AG234" s="212"/>
      <c r="AH234" s="212"/>
      <c r="AI234" s="212"/>
      <c r="AJ234" s="212"/>
      <c r="AK234" s="212"/>
      <c r="AL234" s="212"/>
      <c r="AM234" s="212"/>
      <c r="AN234" s="212"/>
      <c r="AO234" s="212"/>
      <c r="AP234" s="212"/>
      <c r="AQ234" s="212"/>
      <c r="AR234" s="212"/>
      <c r="AS234" s="212"/>
      <c r="AT234" s="212"/>
      <c r="AU234" s="212"/>
      <c r="AV234" s="212"/>
      <c r="AW234" s="212"/>
      <c r="AX234" s="212"/>
      <c r="AY234" s="212"/>
      <c r="AZ234" s="212"/>
      <c r="BA234" s="212"/>
      <c r="BB234" s="212"/>
      <c r="BC234" s="212"/>
      <c r="BD234" s="212"/>
      <c r="BE234" s="212"/>
      <c r="BF234" s="212"/>
      <c r="BG234" s="212"/>
      <c r="BH234" s="212"/>
    </row>
    <row r="235" spans="1:60" outlineLevel="1">
      <c r="A235" s="213">
        <v>87</v>
      </c>
      <c r="B235" s="219" t="s">
        <v>381</v>
      </c>
      <c r="C235" s="263" t="s">
        <v>382</v>
      </c>
      <c r="D235" s="221" t="s">
        <v>219</v>
      </c>
      <c r="E235" s="228">
        <v>1</v>
      </c>
      <c r="F235" s="231"/>
      <c r="G235" s="232">
        <f>ROUND(E235*F235,2)</f>
        <v>0</v>
      </c>
      <c r="H235" s="231"/>
      <c r="I235" s="232">
        <f>ROUND(E235*H235,2)</f>
        <v>0</v>
      </c>
      <c r="J235" s="231"/>
      <c r="K235" s="232">
        <f>ROUND(E235*J235,2)</f>
        <v>0</v>
      </c>
      <c r="L235" s="232">
        <v>21</v>
      </c>
      <c r="M235" s="232">
        <f>G235*(1+L235/100)</f>
        <v>0</v>
      </c>
      <c r="N235" s="222">
        <v>1.15E-2</v>
      </c>
      <c r="O235" s="222">
        <f>ROUND(E235*N235,5)</f>
        <v>1.15E-2</v>
      </c>
      <c r="P235" s="222">
        <v>0</v>
      </c>
      <c r="Q235" s="222">
        <f>ROUND(E235*P235,5)</f>
        <v>0</v>
      </c>
      <c r="R235" s="222"/>
      <c r="S235" s="222"/>
      <c r="T235" s="223">
        <v>0</v>
      </c>
      <c r="U235" s="222">
        <f>ROUND(E235*T235,2)</f>
        <v>0</v>
      </c>
      <c r="V235" s="212"/>
      <c r="W235" s="212"/>
      <c r="X235" s="212"/>
      <c r="Y235" s="212"/>
      <c r="Z235" s="212"/>
      <c r="AA235" s="212"/>
      <c r="AB235" s="212"/>
      <c r="AC235" s="212"/>
      <c r="AD235" s="212"/>
      <c r="AE235" s="212" t="s">
        <v>242</v>
      </c>
      <c r="AF235" s="212"/>
      <c r="AG235" s="212"/>
      <c r="AH235" s="212"/>
      <c r="AI235" s="212"/>
      <c r="AJ235" s="212"/>
      <c r="AK235" s="212"/>
      <c r="AL235" s="212"/>
      <c r="AM235" s="212"/>
      <c r="AN235" s="212"/>
      <c r="AO235" s="212"/>
      <c r="AP235" s="212"/>
      <c r="AQ235" s="212"/>
      <c r="AR235" s="212"/>
      <c r="AS235" s="212"/>
      <c r="AT235" s="212"/>
      <c r="AU235" s="212"/>
      <c r="AV235" s="212"/>
      <c r="AW235" s="212"/>
      <c r="AX235" s="212"/>
      <c r="AY235" s="212"/>
      <c r="AZ235" s="212"/>
      <c r="BA235" s="212"/>
      <c r="BB235" s="212"/>
      <c r="BC235" s="212"/>
      <c r="BD235" s="212"/>
      <c r="BE235" s="212"/>
      <c r="BF235" s="212"/>
      <c r="BG235" s="212"/>
      <c r="BH235" s="212"/>
    </row>
    <row r="236" spans="1:60" outlineLevel="1">
      <c r="A236" s="213">
        <v>88</v>
      </c>
      <c r="B236" s="219" t="s">
        <v>383</v>
      </c>
      <c r="C236" s="263" t="s">
        <v>384</v>
      </c>
      <c r="D236" s="221" t="s">
        <v>219</v>
      </c>
      <c r="E236" s="228">
        <v>1</v>
      </c>
      <c r="F236" s="231"/>
      <c r="G236" s="232">
        <f>ROUND(E236*F236,2)</f>
        <v>0</v>
      </c>
      <c r="H236" s="231"/>
      <c r="I236" s="232">
        <f>ROUND(E236*H236,2)</f>
        <v>0</v>
      </c>
      <c r="J236" s="231"/>
      <c r="K236" s="232">
        <f>ROUND(E236*J236,2)</f>
        <v>0</v>
      </c>
      <c r="L236" s="232">
        <v>21</v>
      </c>
      <c r="M236" s="232">
        <f>G236*(1+L236/100)</f>
        <v>0</v>
      </c>
      <c r="N236" s="222">
        <v>1.15E-2</v>
      </c>
      <c r="O236" s="222">
        <f>ROUND(E236*N236,5)</f>
        <v>1.15E-2</v>
      </c>
      <c r="P236" s="222">
        <v>0</v>
      </c>
      <c r="Q236" s="222">
        <f>ROUND(E236*P236,5)</f>
        <v>0</v>
      </c>
      <c r="R236" s="222"/>
      <c r="S236" s="222"/>
      <c r="T236" s="223">
        <v>0</v>
      </c>
      <c r="U236" s="222">
        <f>ROUND(E236*T236,2)</f>
        <v>0</v>
      </c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 t="s">
        <v>242</v>
      </c>
      <c r="AF236" s="212"/>
      <c r="AG236" s="212"/>
      <c r="AH236" s="212"/>
      <c r="AI236" s="212"/>
      <c r="AJ236" s="212"/>
      <c r="AK236" s="212"/>
      <c r="AL236" s="212"/>
      <c r="AM236" s="212"/>
      <c r="AN236" s="212"/>
      <c r="AO236" s="212"/>
      <c r="AP236" s="212"/>
      <c r="AQ236" s="212"/>
      <c r="AR236" s="212"/>
      <c r="AS236" s="212"/>
      <c r="AT236" s="212"/>
      <c r="AU236" s="212"/>
      <c r="AV236" s="212"/>
      <c r="AW236" s="212"/>
      <c r="AX236" s="212"/>
      <c r="AY236" s="212"/>
      <c r="AZ236" s="212"/>
      <c r="BA236" s="212"/>
      <c r="BB236" s="212"/>
      <c r="BC236" s="212"/>
      <c r="BD236" s="212"/>
      <c r="BE236" s="212"/>
      <c r="BF236" s="212"/>
      <c r="BG236" s="212"/>
      <c r="BH236" s="212"/>
    </row>
    <row r="237" spans="1:60" outlineLevel="1">
      <c r="A237" s="213">
        <v>89</v>
      </c>
      <c r="B237" s="219" t="s">
        <v>385</v>
      </c>
      <c r="C237" s="263" t="s">
        <v>386</v>
      </c>
      <c r="D237" s="221" t="s">
        <v>219</v>
      </c>
      <c r="E237" s="228">
        <v>17</v>
      </c>
      <c r="F237" s="231"/>
      <c r="G237" s="232">
        <f>ROUND(E237*F237,2)</f>
        <v>0</v>
      </c>
      <c r="H237" s="231"/>
      <c r="I237" s="232">
        <f>ROUND(E237*H237,2)</f>
        <v>0</v>
      </c>
      <c r="J237" s="231"/>
      <c r="K237" s="232">
        <f>ROUND(E237*J237,2)</f>
        <v>0</v>
      </c>
      <c r="L237" s="232">
        <v>21</v>
      </c>
      <c r="M237" s="232">
        <f>G237*(1+L237/100)</f>
        <v>0</v>
      </c>
      <c r="N237" s="222">
        <v>1.15E-2</v>
      </c>
      <c r="O237" s="222">
        <f>ROUND(E237*N237,5)</f>
        <v>0.19550000000000001</v>
      </c>
      <c r="P237" s="222">
        <v>0</v>
      </c>
      <c r="Q237" s="222">
        <f>ROUND(E237*P237,5)</f>
        <v>0</v>
      </c>
      <c r="R237" s="222"/>
      <c r="S237" s="222"/>
      <c r="T237" s="223">
        <v>0</v>
      </c>
      <c r="U237" s="222">
        <f>ROUND(E237*T237,2)</f>
        <v>0</v>
      </c>
      <c r="V237" s="212"/>
      <c r="W237" s="212"/>
      <c r="X237" s="212"/>
      <c r="Y237" s="212"/>
      <c r="Z237" s="212"/>
      <c r="AA237" s="212"/>
      <c r="AB237" s="212"/>
      <c r="AC237" s="212"/>
      <c r="AD237" s="212"/>
      <c r="AE237" s="212" t="s">
        <v>242</v>
      </c>
      <c r="AF237" s="212"/>
      <c r="AG237" s="212"/>
      <c r="AH237" s="212"/>
      <c r="AI237" s="212"/>
      <c r="AJ237" s="212"/>
      <c r="AK237" s="212"/>
      <c r="AL237" s="212"/>
      <c r="AM237" s="212"/>
      <c r="AN237" s="212"/>
      <c r="AO237" s="212"/>
      <c r="AP237" s="212"/>
      <c r="AQ237" s="212"/>
      <c r="AR237" s="212"/>
      <c r="AS237" s="212"/>
      <c r="AT237" s="212"/>
      <c r="AU237" s="212"/>
      <c r="AV237" s="212"/>
      <c r="AW237" s="212"/>
      <c r="AX237" s="212"/>
      <c r="AY237" s="212"/>
      <c r="AZ237" s="212"/>
      <c r="BA237" s="212"/>
      <c r="BB237" s="212"/>
      <c r="BC237" s="212"/>
      <c r="BD237" s="212"/>
      <c r="BE237" s="212"/>
      <c r="BF237" s="212"/>
      <c r="BG237" s="212"/>
      <c r="BH237" s="212"/>
    </row>
    <row r="238" spans="1:60" outlineLevel="1">
      <c r="A238" s="213"/>
      <c r="B238" s="219"/>
      <c r="C238" s="264" t="s">
        <v>310</v>
      </c>
      <c r="D238" s="224"/>
      <c r="E238" s="229">
        <v>17</v>
      </c>
      <c r="F238" s="232"/>
      <c r="G238" s="232"/>
      <c r="H238" s="232"/>
      <c r="I238" s="232"/>
      <c r="J238" s="232"/>
      <c r="K238" s="232"/>
      <c r="L238" s="232"/>
      <c r="M238" s="232"/>
      <c r="N238" s="222"/>
      <c r="O238" s="222"/>
      <c r="P238" s="222"/>
      <c r="Q238" s="222"/>
      <c r="R238" s="222"/>
      <c r="S238" s="222"/>
      <c r="T238" s="223"/>
      <c r="U238" s="222"/>
      <c r="V238" s="212"/>
      <c r="W238" s="212"/>
      <c r="X238" s="212"/>
      <c r="Y238" s="212"/>
      <c r="Z238" s="212"/>
      <c r="AA238" s="212"/>
      <c r="AB238" s="212"/>
      <c r="AC238" s="212"/>
      <c r="AD238" s="212"/>
      <c r="AE238" s="212" t="s">
        <v>103</v>
      </c>
      <c r="AF238" s="212">
        <v>0</v>
      </c>
      <c r="AG238" s="212"/>
      <c r="AH238" s="212"/>
      <c r="AI238" s="212"/>
      <c r="AJ238" s="212"/>
      <c r="AK238" s="212"/>
      <c r="AL238" s="212"/>
      <c r="AM238" s="212"/>
      <c r="AN238" s="212"/>
      <c r="AO238" s="212"/>
      <c r="AP238" s="212"/>
      <c r="AQ238" s="212"/>
      <c r="AR238" s="212"/>
      <c r="AS238" s="212"/>
      <c r="AT238" s="212"/>
      <c r="AU238" s="212"/>
      <c r="AV238" s="212"/>
      <c r="AW238" s="212"/>
      <c r="AX238" s="212"/>
      <c r="AY238" s="212"/>
      <c r="AZ238" s="212"/>
      <c r="BA238" s="212"/>
      <c r="BB238" s="212"/>
      <c r="BC238" s="212"/>
      <c r="BD238" s="212"/>
      <c r="BE238" s="212"/>
      <c r="BF238" s="212"/>
      <c r="BG238" s="212"/>
      <c r="BH238" s="212"/>
    </row>
    <row r="239" spans="1:60" ht="22.5" outlineLevel="1">
      <c r="A239" s="213">
        <v>90</v>
      </c>
      <c r="B239" s="219" t="s">
        <v>387</v>
      </c>
      <c r="C239" s="263" t="s">
        <v>388</v>
      </c>
      <c r="D239" s="221" t="s">
        <v>219</v>
      </c>
      <c r="E239" s="228">
        <v>17</v>
      </c>
      <c r="F239" s="231"/>
      <c r="G239" s="232">
        <f>ROUND(E239*F239,2)</f>
        <v>0</v>
      </c>
      <c r="H239" s="231"/>
      <c r="I239" s="232">
        <f>ROUND(E239*H239,2)</f>
        <v>0</v>
      </c>
      <c r="J239" s="231"/>
      <c r="K239" s="232">
        <f>ROUND(E239*J239,2)</f>
        <v>0</v>
      </c>
      <c r="L239" s="232">
        <v>21</v>
      </c>
      <c r="M239" s="232">
        <f>G239*(1+L239/100)</f>
        <v>0</v>
      </c>
      <c r="N239" s="222">
        <v>1.15E-2</v>
      </c>
      <c r="O239" s="222">
        <f>ROUND(E239*N239,5)</f>
        <v>0.19550000000000001</v>
      </c>
      <c r="P239" s="222">
        <v>0</v>
      </c>
      <c r="Q239" s="222">
        <f>ROUND(E239*P239,5)</f>
        <v>0</v>
      </c>
      <c r="R239" s="222"/>
      <c r="S239" s="222"/>
      <c r="T239" s="223">
        <v>0</v>
      </c>
      <c r="U239" s="222">
        <f>ROUND(E239*T239,2)</f>
        <v>0</v>
      </c>
      <c r="V239" s="212"/>
      <c r="W239" s="212"/>
      <c r="X239" s="212"/>
      <c r="Y239" s="212"/>
      <c r="Z239" s="212"/>
      <c r="AA239" s="212"/>
      <c r="AB239" s="212"/>
      <c r="AC239" s="212"/>
      <c r="AD239" s="212"/>
      <c r="AE239" s="212" t="s">
        <v>242</v>
      </c>
      <c r="AF239" s="212"/>
      <c r="AG239" s="212"/>
      <c r="AH239" s="212"/>
      <c r="AI239" s="212"/>
      <c r="AJ239" s="212"/>
      <c r="AK239" s="212"/>
      <c r="AL239" s="212"/>
      <c r="AM239" s="212"/>
      <c r="AN239" s="212"/>
      <c r="AO239" s="212"/>
      <c r="AP239" s="212"/>
      <c r="AQ239" s="212"/>
      <c r="AR239" s="212"/>
      <c r="AS239" s="212"/>
      <c r="AT239" s="212"/>
      <c r="AU239" s="212"/>
      <c r="AV239" s="212"/>
      <c r="AW239" s="212"/>
      <c r="AX239" s="212"/>
      <c r="AY239" s="212"/>
      <c r="AZ239" s="212"/>
      <c r="BA239" s="212"/>
      <c r="BB239" s="212"/>
      <c r="BC239" s="212"/>
      <c r="BD239" s="212"/>
      <c r="BE239" s="212"/>
      <c r="BF239" s="212"/>
      <c r="BG239" s="212"/>
      <c r="BH239" s="212"/>
    </row>
    <row r="240" spans="1:60" outlineLevel="1">
      <c r="A240" s="213"/>
      <c r="B240" s="219"/>
      <c r="C240" s="264" t="s">
        <v>310</v>
      </c>
      <c r="D240" s="224"/>
      <c r="E240" s="229">
        <v>17</v>
      </c>
      <c r="F240" s="232"/>
      <c r="G240" s="232"/>
      <c r="H240" s="232"/>
      <c r="I240" s="232"/>
      <c r="J240" s="232"/>
      <c r="K240" s="232"/>
      <c r="L240" s="232"/>
      <c r="M240" s="232"/>
      <c r="N240" s="222"/>
      <c r="O240" s="222"/>
      <c r="P240" s="222"/>
      <c r="Q240" s="222"/>
      <c r="R240" s="222"/>
      <c r="S240" s="222"/>
      <c r="T240" s="223"/>
      <c r="U240" s="222"/>
      <c r="V240" s="212"/>
      <c r="W240" s="212"/>
      <c r="X240" s="212"/>
      <c r="Y240" s="212"/>
      <c r="Z240" s="212"/>
      <c r="AA240" s="212"/>
      <c r="AB240" s="212"/>
      <c r="AC240" s="212"/>
      <c r="AD240" s="212"/>
      <c r="AE240" s="212" t="s">
        <v>103</v>
      </c>
      <c r="AF240" s="212">
        <v>0</v>
      </c>
      <c r="AG240" s="212"/>
      <c r="AH240" s="212"/>
      <c r="AI240" s="212"/>
      <c r="AJ240" s="212"/>
      <c r="AK240" s="212"/>
      <c r="AL240" s="212"/>
      <c r="AM240" s="212"/>
      <c r="AN240" s="212"/>
      <c r="AO240" s="212"/>
      <c r="AP240" s="212"/>
      <c r="AQ240" s="212"/>
      <c r="AR240" s="212"/>
      <c r="AS240" s="212"/>
      <c r="AT240" s="212"/>
      <c r="AU240" s="212"/>
      <c r="AV240" s="212"/>
      <c r="AW240" s="212"/>
      <c r="AX240" s="212"/>
      <c r="AY240" s="212"/>
      <c r="AZ240" s="212"/>
      <c r="BA240" s="212"/>
      <c r="BB240" s="212"/>
      <c r="BC240" s="212"/>
      <c r="BD240" s="212"/>
      <c r="BE240" s="212"/>
      <c r="BF240" s="212"/>
      <c r="BG240" s="212"/>
      <c r="BH240" s="212"/>
    </row>
    <row r="241" spans="1:60" outlineLevel="1">
      <c r="A241" s="213">
        <v>91</v>
      </c>
      <c r="B241" s="219" t="s">
        <v>389</v>
      </c>
      <c r="C241" s="263" t="s">
        <v>390</v>
      </c>
      <c r="D241" s="221" t="s">
        <v>219</v>
      </c>
      <c r="E241" s="228">
        <v>17</v>
      </c>
      <c r="F241" s="231"/>
      <c r="G241" s="232">
        <f>ROUND(E241*F241,2)</f>
        <v>0</v>
      </c>
      <c r="H241" s="231"/>
      <c r="I241" s="232">
        <f>ROUND(E241*H241,2)</f>
        <v>0</v>
      </c>
      <c r="J241" s="231"/>
      <c r="K241" s="232">
        <f>ROUND(E241*J241,2)</f>
        <v>0</v>
      </c>
      <c r="L241" s="232">
        <v>21</v>
      </c>
      <c r="M241" s="232">
        <f>G241*(1+L241/100)</f>
        <v>0</v>
      </c>
      <c r="N241" s="222">
        <v>1.15E-2</v>
      </c>
      <c r="O241" s="222">
        <f>ROUND(E241*N241,5)</f>
        <v>0.19550000000000001</v>
      </c>
      <c r="P241" s="222">
        <v>0</v>
      </c>
      <c r="Q241" s="222">
        <f>ROUND(E241*P241,5)</f>
        <v>0</v>
      </c>
      <c r="R241" s="222"/>
      <c r="S241" s="222"/>
      <c r="T241" s="223">
        <v>0</v>
      </c>
      <c r="U241" s="222">
        <f>ROUND(E241*T241,2)</f>
        <v>0</v>
      </c>
      <c r="V241" s="212"/>
      <c r="W241" s="212"/>
      <c r="X241" s="212"/>
      <c r="Y241" s="212"/>
      <c r="Z241" s="212"/>
      <c r="AA241" s="212"/>
      <c r="AB241" s="212"/>
      <c r="AC241" s="212"/>
      <c r="AD241" s="212"/>
      <c r="AE241" s="212" t="s">
        <v>242</v>
      </c>
      <c r="AF241" s="212"/>
      <c r="AG241" s="212"/>
      <c r="AH241" s="212"/>
      <c r="AI241" s="212"/>
      <c r="AJ241" s="212"/>
      <c r="AK241" s="212"/>
      <c r="AL241" s="212"/>
      <c r="AM241" s="212"/>
      <c r="AN241" s="212"/>
      <c r="AO241" s="212"/>
      <c r="AP241" s="212"/>
      <c r="AQ241" s="212"/>
      <c r="AR241" s="212"/>
      <c r="AS241" s="212"/>
      <c r="AT241" s="212"/>
      <c r="AU241" s="212"/>
      <c r="AV241" s="212"/>
      <c r="AW241" s="212"/>
      <c r="AX241" s="212"/>
      <c r="AY241" s="212"/>
      <c r="AZ241" s="212"/>
      <c r="BA241" s="212"/>
      <c r="BB241" s="212"/>
      <c r="BC241" s="212"/>
      <c r="BD241" s="212"/>
      <c r="BE241" s="212"/>
      <c r="BF241" s="212"/>
      <c r="BG241" s="212"/>
      <c r="BH241" s="212"/>
    </row>
    <row r="242" spans="1:60" outlineLevel="1">
      <c r="A242" s="213"/>
      <c r="B242" s="219"/>
      <c r="C242" s="264" t="s">
        <v>310</v>
      </c>
      <c r="D242" s="224"/>
      <c r="E242" s="229">
        <v>17</v>
      </c>
      <c r="F242" s="232"/>
      <c r="G242" s="232"/>
      <c r="H242" s="232"/>
      <c r="I242" s="232"/>
      <c r="J242" s="232"/>
      <c r="K242" s="232"/>
      <c r="L242" s="232"/>
      <c r="M242" s="232"/>
      <c r="N242" s="222"/>
      <c r="O242" s="222"/>
      <c r="P242" s="222"/>
      <c r="Q242" s="222"/>
      <c r="R242" s="222"/>
      <c r="S242" s="222"/>
      <c r="T242" s="223"/>
      <c r="U242" s="222"/>
      <c r="V242" s="212"/>
      <c r="W242" s="212"/>
      <c r="X242" s="212"/>
      <c r="Y242" s="212"/>
      <c r="Z242" s="212"/>
      <c r="AA242" s="212"/>
      <c r="AB242" s="212"/>
      <c r="AC242" s="212"/>
      <c r="AD242" s="212"/>
      <c r="AE242" s="212" t="s">
        <v>103</v>
      </c>
      <c r="AF242" s="212">
        <v>0</v>
      </c>
      <c r="AG242" s="212"/>
      <c r="AH242" s="212"/>
      <c r="AI242" s="212"/>
      <c r="AJ242" s="212"/>
      <c r="AK242" s="212"/>
      <c r="AL242" s="212"/>
      <c r="AM242" s="212"/>
      <c r="AN242" s="212"/>
      <c r="AO242" s="212"/>
      <c r="AP242" s="212"/>
      <c r="AQ242" s="212"/>
      <c r="AR242" s="212"/>
      <c r="AS242" s="212"/>
      <c r="AT242" s="212"/>
      <c r="AU242" s="212"/>
      <c r="AV242" s="212"/>
      <c r="AW242" s="212"/>
      <c r="AX242" s="212"/>
      <c r="AY242" s="212"/>
      <c r="AZ242" s="212"/>
      <c r="BA242" s="212"/>
      <c r="BB242" s="212"/>
      <c r="BC242" s="212"/>
      <c r="BD242" s="212"/>
      <c r="BE242" s="212"/>
      <c r="BF242" s="212"/>
      <c r="BG242" s="212"/>
      <c r="BH242" s="212"/>
    </row>
    <row r="243" spans="1:60" outlineLevel="1">
      <c r="A243" s="213">
        <v>92</v>
      </c>
      <c r="B243" s="219" t="s">
        <v>391</v>
      </c>
      <c r="C243" s="263" t="s">
        <v>392</v>
      </c>
      <c r="D243" s="221" t="s">
        <v>219</v>
      </c>
      <c r="E243" s="228">
        <v>17</v>
      </c>
      <c r="F243" s="231"/>
      <c r="G243" s="232">
        <f>ROUND(E243*F243,2)</f>
        <v>0</v>
      </c>
      <c r="H243" s="231"/>
      <c r="I243" s="232">
        <f>ROUND(E243*H243,2)</f>
        <v>0</v>
      </c>
      <c r="J243" s="231"/>
      <c r="K243" s="232">
        <f>ROUND(E243*J243,2)</f>
        <v>0</v>
      </c>
      <c r="L243" s="232">
        <v>21</v>
      </c>
      <c r="M243" s="232">
        <f>G243*(1+L243/100)</f>
        <v>0</v>
      </c>
      <c r="N243" s="222">
        <v>1.15E-2</v>
      </c>
      <c r="O243" s="222">
        <f>ROUND(E243*N243,5)</f>
        <v>0.19550000000000001</v>
      </c>
      <c r="P243" s="222">
        <v>0</v>
      </c>
      <c r="Q243" s="222">
        <f>ROUND(E243*P243,5)</f>
        <v>0</v>
      </c>
      <c r="R243" s="222"/>
      <c r="S243" s="222"/>
      <c r="T243" s="223">
        <v>0</v>
      </c>
      <c r="U243" s="222">
        <f>ROUND(E243*T243,2)</f>
        <v>0</v>
      </c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 t="s">
        <v>242</v>
      </c>
      <c r="AF243" s="212"/>
      <c r="AG243" s="212"/>
      <c r="AH243" s="212"/>
      <c r="AI243" s="212"/>
      <c r="AJ243" s="212"/>
      <c r="AK243" s="212"/>
      <c r="AL243" s="212"/>
      <c r="AM243" s="212"/>
      <c r="AN243" s="212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212"/>
      <c r="BF243" s="212"/>
      <c r="BG243" s="212"/>
      <c r="BH243" s="212"/>
    </row>
    <row r="244" spans="1:60" outlineLevel="1">
      <c r="A244" s="213"/>
      <c r="B244" s="219"/>
      <c r="C244" s="264" t="s">
        <v>310</v>
      </c>
      <c r="D244" s="224"/>
      <c r="E244" s="229">
        <v>17</v>
      </c>
      <c r="F244" s="232"/>
      <c r="G244" s="232"/>
      <c r="H244" s="232"/>
      <c r="I244" s="232"/>
      <c r="J244" s="232"/>
      <c r="K244" s="232"/>
      <c r="L244" s="232"/>
      <c r="M244" s="232"/>
      <c r="N244" s="222"/>
      <c r="O244" s="222"/>
      <c r="P244" s="222"/>
      <c r="Q244" s="222"/>
      <c r="R244" s="222"/>
      <c r="S244" s="222"/>
      <c r="T244" s="223"/>
      <c r="U244" s="222"/>
      <c r="V244" s="212"/>
      <c r="W244" s="212"/>
      <c r="X244" s="212"/>
      <c r="Y244" s="212"/>
      <c r="Z244" s="212"/>
      <c r="AA244" s="212"/>
      <c r="AB244" s="212"/>
      <c r="AC244" s="212"/>
      <c r="AD244" s="212"/>
      <c r="AE244" s="212" t="s">
        <v>103</v>
      </c>
      <c r="AF244" s="212">
        <v>0</v>
      </c>
      <c r="AG244" s="212"/>
      <c r="AH244" s="212"/>
      <c r="AI244" s="212"/>
      <c r="AJ244" s="212"/>
      <c r="AK244" s="212"/>
      <c r="AL244" s="212"/>
      <c r="AM244" s="212"/>
      <c r="AN244" s="212"/>
      <c r="AO244" s="212"/>
      <c r="AP244" s="212"/>
      <c r="AQ244" s="212"/>
      <c r="AR244" s="212"/>
      <c r="AS244" s="212"/>
      <c r="AT244" s="212"/>
      <c r="AU244" s="212"/>
      <c r="AV244" s="212"/>
      <c r="AW244" s="212"/>
      <c r="AX244" s="212"/>
      <c r="AY244" s="212"/>
      <c r="AZ244" s="212"/>
      <c r="BA244" s="212"/>
      <c r="BB244" s="212"/>
      <c r="BC244" s="212"/>
      <c r="BD244" s="212"/>
      <c r="BE244" s="212"/>
      <c r="BF244" s="212"/>
      <c r="BG244" s="212"/>
      <c r="BH244" s="212"/>
    </row>
    <row r="245" spans="1:60" outlineLevel="1">
      <c r="A245" s="213">
        <v>93</v>
      </c>
      <c r="B245" s="219" t="s">
        <v>393</v>
      </c>
      <c r="C245" s="263" t="s">
        <v>394</v>
      </c>
      <c r="D245" s="221" t="s">
        <v>219</v>
      </c>
      <c r="E245" s="228">
        <v>17</v>
      </c>
      <c r="F245" s="231"/>
      <c r="G245" s="232">
        <f>ROUND(E245*F245,2)</f>
        <v>0</v>
      </c>
      <c r="H245" s="231"/>
      <c r="I245" s="232">
        <f>ROUND(E245*H245,2)</f>
        <v>0</v>
      </c>
      <c r="J245" s="231"/>
      <c r="K245" s="232">
        <f>ROUND(E245*J245,2)</f>
        <v>0</v>
      </c>
      <c r="L245" s="232">
        <v>21</v>
      </c>
      <c r="M245" s="232">
        <f>G245*(1+L245/100)</f>
        <v>0</v>
      </c>
      <c r="N245" s="222">
        <v>1.15E-2</v>
      </c>
      <c r="O245" s="222">
        <f>ROUND(E245*N245,5)</f>
        <v>0.19550000000000001</v>
      </c>
      <c r="P245" s="222">
        <v>0</v>
      </c>
      <c r="Q245" s="222">
        <f>ROUND(E245*P245,5)</f>
        <v>0</v>
      </c>
      <c r="R245" s="222"/>
      <c r="S245" s="222"/>
      <c r="T245" s="223">
        <v>0</v>
      </c>
      <c r="U245" s="222">
        <f>ROUND(E245*T245,2)</f>
        <v>0</v>
      </c>
      <c r="V245" s="212"/>
      <c r="W245" s="212"/>
      <c r="X245" s="212"/>
      <c r="Y245" s="212"/>
      <c r="Z245" s="212"/>
      <c r="AA245" s="212"/>
      <c r="AB245" s="212"/>
      <c r="AC245" s="212"/>
      <c r="AD245" s="212"/>
      <c r="AE245" s="212" t="s">
        <v>242</v>
      </c>
      <c r="AF245" s="212"/>
      <c r="AG245" s="212"/>
      <c r="AH245" s="212"/>
      <c r="AI245" s="212"/>
      <c r="AJ245" s="212"/>
      <c r="AK245" s="212"/>
      <c r="AL245" s="212"/>
      <c r="AM245" s="212"/>
      <c r="AN245" s="212"/>
      <c r="AO245" s="212"/>
      <c r="AP245" s="212"/>
      <c r="AQ245" s="212"/>
      <c r="AR245" s="212"/>
      <c r="AS245" s="212"/>
      <c r="AT245" s="212"/>
      <c r="AU245" s="212"/>
      <c r="AV245" s="212"/>
      <c r="AW245" s="212"/>
      <c r="AX245" s="212"/>
      <c r="AY245" s="212"/>
      <c r="AZ245" s="212"/>
      <c r="BA245" s="212"/>
      <c r="BB245" s="212"/>
      <c r="BC245" s="212"/>
      <c r="BD245" s="212"/>
      <c r="BE245" s="212"/>
      <c r="BF245" s="212"/>
      <c r="BG245" s="212"/>
      <c r="BH245" s="212"/>
    </row>
    <row r="246" spans="1:60" outlineLevel="1">
      <c r="A246" s="213"/>
      <c r="B246" s="219"/>
      <c r="C246" s="264" t="s">
        <v>310</v>
      </c>
      <c r="D246" s="224"/>
      <c r="E246" s="229">
        <v>17</v>
      </c>
      <c r="F246" s="232"/>
      <c r="G246" s="232"/>
      <c r="H246" s="232"/>
      <c r="I246" s="232"/>
      <c r="J246" s="232"/>
      <c r="K246" s="232"/>
      <c r="L246" s="232"/>
      <c r="M246" s="232"/>
      <c r="N246" s="222"/>
      <c r="O246" s="222"/>
      <c r="P246" s="222"/>
      <c r="Q246" s="222"/>
      <c r="R246" s="222"/>
      <c r="S246" s="222"/>
      <c r="T246" s="223"/>
      <c r="U246" s="222"/>
      <c r="V246" s="212"/>
      <c r="W246" s="212"/>
      <c r="X246" s="212"/>
      <c r="Y246" s="212"/>
      <c r="Z246" s="212"/>
      <c r="AA246" s="212"/>
      <c r="AB246" s="212"/>
      <c r="AC246" s="212"/>
      <c r="AD246" s="212"/>
      <c r="AE246" s="212" t="s">
        <v>103</v>
      </c>
      <c r="AF246" s="212">
        <v>0</v>
      </c>
      <c r="AG246" s="212"/>
      <c r="AH246" s="212"/>
      <c r="AI246" s="212"/>
      <c r="AJ246" s="212"/>
      <c r="AK246" s="212"/>
      <c r="AL246" s="212"/>
      <c r="AM246" s="212"/>
      <c r="AN246" s="212"/>
      <c r="AO246" s="212"/>
      <c r="AP246" s="212"/>
      <c r="AQ246" s="212"/>
      <c r="AR246" s="212"/>
      <c r="AS246" s="212"/>
      <c r="AT246" s="212"/>
      <c r="AU246" s="212"/>
      <c r="AV246" s="212"/>
      <c r="AW246" s="212"/>
      <c r="AX246" s="212"/>
      <c r="AY246" s="212"/>
      <c r="AZ246" s="212"/>
      <c r="BA246" s="212"/>
      <c r="BB246" s="212"/>
      <c r="BC246" s="212"/>
      <c r="BD246" s="212"/>
      <c r="BE246" s="212"/>
      <c r="BF246" s="212"/>
      <c r="BG246" s="212"/>
      <c r="BH246" s="212"/>
    </row>
    <row r="247" spans="1:60" outlineLevel="1">
      <c r="A247" s="213">
        <v>94</v>
      </c>
      <c r="B247" s="219" t="s">
        <v>395</v>
      </c>
      <c r="C247" s="263" t="s">
        <v>396</v>
      </c>
      <c r="D247" s="221" t="s">
        <v>219</v>
      </c>
      <c r="E247" s="228">
        <v>1</v>
      </c>
      <c r="F247" s="231"/>
      <c r="G247" s="232">
        <f>ROUND(E247*F247,2)</f>
        <v>0</v>
      </c>
      <c r="H247" s="231"/>
      <c r="I247" s="232">
        <f>ROUND(E247*H247,2)</f>
        <v>0</v>
      </c>
      <c r="J247" s="231"/>
      <c r="K247" s="232">
        <f>ROUND(E247*J247,2)</f>
        <v>0</v>
      </c>
      <c r="L247" s="232">
        <v>21</v>
      </c>
      <c r="M247" s="232">
        <f>G247*(1+L247/100)</f>
        <v>0</v>
      </c>
      <c r="N247" s="222">
        <v>0</v>
      </c>
      <c r="O247" s="222">
        <f>ROUND(E247*N247,5)</f>
        <v>0</v>
      </c>
      <c r="P247" s="222">
        <v>0</v>
      </c>
      <c r="Q247" s="222">
        <f>ROUND(E247*P247,5)</f>
        <v>0</v>
      </c>
      <c r="R247" s="222"/>
      <c r="S247" s="222"/>
      <c r="T247" s="223">
        <v>9.1829999999999998</v>
      </c>
      <c r="U247" s="222">
        <f>ROUND(E247*T247,2)</f>
        <v>9.18</v>
      </c>
      <c r="V247" s="212"/>
      <c r="W247" s="212"/>
      <c r="X247" s="212"/>
      <c r="Y247" s="212"/>
      <c r="Z247" s="212"/>
      <c r="AA247" s="212"/>
      <c r="AB247" s="212"/>
      <c r="AC247" s="212"/>
      <c r="AD247" s="212"/>
      <c r="AE247" s="212" t="s">
        <v>110</v>
      </c>
      <c r="AF247" s="212"/>
      <c r="AG247" s="212"/>
      <c r="AH247" s="212"/>
      <c r="AI247" s="212"/>
      <c r="AJ247" s="212"/>
      <c r="AK247" s="212"/>
      <c r="AL247" s="212"/>
      <c r="AM247" s="212"/>
      <c r="AN247" s="212"/>
      <c r="AO247" s="212"/>
      <c r="AP247" s="212"/>
      <c r="AQ247" s="212"/>
      <c r="AR247" s="212"/>
      <c r="AS247" s="212"/>
      <c r="AT247" s="212"/>
      <c r="AU247" s="212"/>
      <c r="AV247" s="212"/>
      <c r="AW247" s="212"/>
      <c r="AX247" s="212"/>
      <c r="AY247" s="212"/>
      <c r="AZ247" s="212"/>
      <c r="BA247" s="212"/>
      <c r="BB247" s="212"/>
      <c r="BC247" s="212"/>
      <c r="BD247" s="212"/>
      <c r="BE247" s="212"/>
      <c r="BF247" s="212"/>
      <c r="BG247" s="212"/>
      <c r="BH247" s="212"/>
    </row>
    <row r="248" spans="1:60" outlineLevel="1">
      <c r="A248" s="213"/>
      <c r="B248" s="219"/>
      <c r="C248" s="264" t="s">
        <v>397</v>
      </c>
      <c r="D248" s="224"/>
      <c r="E248" s="229">
        <v>1</v>
      </c>
      <c r="F248" s="232"/>
      <c r="G248" s="232"/>
      <c r="H248" s="232"/>
      <c r="I248" s="232"/>
      <c r="J248" s="232"/>
      <c r="K248" s="232"/>
      <c r="L248" s="232"/>
      <c r="M248" s="232"/>
      <c r="N248" s="222"/>
      <c r="O248" s="222"/>
      <c r="P248" s="222"/>
      <c r="Q248" s="222"/>
      <c r="R248" s="222"/>
      <c r="S248" s="222"/>
      <c r="T248" s="223"/>
      <c r="U248" s="222"/>
      <c r="V248" s="212"/>
      <c r="W248" s="212"/>
      <c r="X248" s="212"/>
      <c r="Y248" s="212"/>
      <c r="Z248" s="212"/>
      <c r="AA248" s="212"/>
      <c r="AB248" s="212"/>
      <c r="AC248" s="212"/>
      <c r="AD248" s="212"/>
      <c r="AE248" s="212" t="s">
        <v>103</v>
      </c>
      <c r="AF248" s="212">
        <v>0</v>
      </c>
      <c r="AG248" s="212"/>
      <c r="AH248" s="212"/>
      <c r="AI248" s="212"/>
      <c r="AJ248" s="212"/>
      <c r="AK248" s="212"/>
      <c r="AL248" s="212"/>
      <c r="AM248" s="212"/>
      <c r="AN248" s="212"/>
      <c r="AO248" s="212"/>
      <c r="AP248" s="212"/>
      <c r="AQ248" s="212"/>
      <c r="AR248" s="212"/>
      <c r="AS248" s="212"/>
      <c r="AT248" s="212"/>
      <c r="AU248" s="212"/>
      <c r="AV248" s="212"/>
      <c r="AW248" s="212"/>
      <c r="AX248" s="212"/>
      <c r="AY248" s="212"/>
      <c r="AZ248" s="212"/>
      <c r="BA248" s="212"/>
      <c r="BB248" s="212"/>
      <c r="BC248" s="212"/>
      <c r="BD248" s="212"/>
      <c r="BE248" s="212"/>
      <c r="BF248" s="212"/>
      <c r="BG248" s="212"/>
      <c r="BH248" s="212"/>
    </row>
    <row r="249" spans="1:60">
      <c r="A249" s="214" t="s">
        <v>96</v>
      </c>
      <c r="B249" s="220" t="s">
        <v>65</v>
      </c>
      <c r="C249" s="265" t="s">
        <v>66</v>
      </c>
      <c r="D249" s="225"/>
      <c r="E249" s="230"/>
      <c r="F249" s="233"/>
      <c r="G249" s="233">
        <f>SUMIF(AE250:AE251,"&lt;&gt;NOR",G250:G251)</f>
        <v>0</v>
      </c>
      <c r="H249" s="233"/>
      <c r="I249" s="233">
        <f>SUM(I250:I251)</f>
        <v>0</v>
      </c>
      <c r="J249" s="233"/>
      <c r="K249" s="233">
        <f>SUM(K250:K251)</f>
        <v>0</v>
      </c>
      <c r="L249" s="233"/>
      <c r="M249" s="233">
        <f>SUM(M250:M251)</f>
        <v>0</v>
      </c>
      <c r="N249" s="226"/>
      <c r="O249" s="226">
        <f>SUM(O250:O251)</f>
        <v>0</v>
      </c>
      <c r="P249" s="226"/>
      <c r="Q249" s="226">
        <f>SUM(Q250:Q251)</f>
        <v>0</v>
      </c>
      <c r="R249" s="226"/>
      <c r="S249" s="226"/>
      <c r="T249" s="227"/>
      <c r="U249" s="226">
        <f>SUM(U250:U251)</f>
        <v>1.24</v>
      </c>
      <c r="AE249" t="s">
        <v>97</v>
      </c>
    </row>
    <row r="250" spans="1:60" outlineLevel="1">
      <c r="A250" s="213">
        <v>95</v>
      </c>
      <c r="B250" s="219" t="s">
        <v>398</v>
      </c>
      <c r="C250" s="263" t="s">
        <v>399</v>
      </c>
      <c r="D250" s="221" t="s">
        <v>132</v>
      </c>
      <c r="E250" s="228">
        <v>22.6</v>
      </c>
      <c r="F250" s="231"/>
      <c r="G250" s="232">
        <f>ROUND(E250*F250,2)</f>
        <v>0</v>
      </c>
      <c r="H250" s="231"/>
      <c r="I250" s="232">
        <f>ROUND(E250*H250,2)</f>
        <v>0</v>
      </c>
      <c r="J250" s="231"/>
      <c r="K250" s="232">
        <f>ROUND(E250*J250,2)</f>
        <v>0</v>
      </c>
      <c r="L250" s="232">
        <v>21</v>
      </c>
      <c r="M250" s="232">
        <f>G250*(1+L250/100)</f>
        <v>0</v>
      </c>
      <c r="N250" s="222">
        <v>0</v>
      </c>
      <c r="O250" s="222">
        <f>ROUND(E250*N250,5)</f>
        <v>0</v>
      </c>
      <c r="P250" s="222">
        <v>0</v>
      </c>
      <c r="Q250" s="222">
        <f>ROUND(E250*P250,5)</f>
        <v>0</v>
      </c>
      <c r="R250" s="222"/>
      <c r="S250" s="222"/>
      <c r="T250" s="223">
        <v>5.5E-2</v>
      </c>
      <c r="U250" s="222">
        <f>ROUND(E250*T250,2)</f>
        <v>1.24</v>
      </c>
      <c r="V250" s="212"/>
      <c r="W250" s="212"/>
      <c r="X250" s="212"/>
      <c r="Y250" s="212"/>
      <c r="Z250" s="212"/>
      <c r="AA250" s="212"/>
      <c r="AB250" s="212"/>
      <c r="AC250" s="212"/>
      <c r="AD250" s="212"/>
      <c r="AE250" s="212" t="s">
        <v>110</v>
      </c>
      <c r="AF250" s="212"/>
      <c r="AG250" s="212"/>
      <c r="AH250" s="212"/>
      <c r="AI250" s="212"/>
      <c r="AJ250" s="212"/>
      <c r="AK250" s="212"/>
      <c r="AL250" s="212"/>
      <c r="AM250" s="212"/>
      <c r="AN250" s="212"/>
      <c r="AO250" s="212"/>
      <c r="AP250" s="212"/>
      <c r="AQ250" s="212"/>
      <c r="AR250" s="212"/>
      <c r="AS250" s="212"/>
      <c r="AT250" s="212"/>
      <c r="AU250" s="212"/>
      <c r="AV250" s="212"/>
      <c r="AW250" s="212"/>
      <c r="AX250" s="212"/>
      <c r="AY250" s="212"/>
      <c r="AZ250" s="212"/>
      <c r="BA250" s="212"/>
      <c r="BB250" s="212"/>
      <c r="BC250" s="212"/>
      <c r="BD250" s="212"/>
      <c r="BE250" s="212"/>
      <c r="BF250" s="212"/>
      <c r="BG250" s="212"/>
      <c r="BH250" s="212"/>
    </row>
    <row r="251" spans="1:60" outlineLevel="1">
      <c r="A251" s="213"/>
      <c r="B251" s="219"/>
      <c r="C251" s="264" t="s">
        <v>400</v>
      </c>
      <c r="D251" s="224"/>
      <c r="E251" s="229">
        <v>22.6</v>
      </c>
      <c r="F251" s="232"/>
      <c r="G251" s="232"/>
      <c r="H251" s="232"/>
      <c r="I251" s="232"/>
      <c r="J251" s="232"/>
      <c r="K251" s="232"/>
      <c r="L251" s="232"/>
      <c r="M251" s="232"/>
      <c r="N251" s="222"/>
      <c r="O251" s="222"/>
      <c r="P251" s="222"/>
      <c r="Q251" s="222"/>
      <c r="R251" s="222"/>
      <c r="S251" s="222"/>
      <c r="T251" s="223"/>
      <c r="U251" s="222"/>
      <c r="V251" s="212"/>
      <c r="W251" s="212"/>
      <c r="X251" s="212"/>
      <c r="Y251" s="212"/>
      <c r="Z251" s="212"/>
      <c r="AA251" s="212"/>
      <c r="AB251" s="212"/>
      <c r="AC251" s="212"/>
      <c r="AD251" s="212"/>
      <c r="AE251" s="212" t="s">
        <v>103</v>
      </c>
      <c r="AF251" s="212">
        <v>0</v>
      </c>
      <c r="AG251" s="212"/>
      <c r="AH251" s="212"/>
      <c r="AI251" s="212"/>
      <c r="AJ251" s="212"/>
      <c r="AK251" s="212"/>
      <c r="AL251" s="212"/>
      <c r="AM251" s="212"/>
      <c r="AN251" s="212"/>
      <c r="AO251" s="212"/>
      <c r="AP251" s="212"/>
      <c r="AQ251" s="212"/>
      <c r="AR251" s="212"/>
      <c r="AS251" s="212"/>
      <c r="AT251" s="212"/>
      <c r="AU251" s="212"/>
      <c r="AV251" s="212"/>
      <c r="AW251" s="212"/>
      <c r="AX251" s="212"/>
      <c r="AY251" s="212"/>
      <c r="AZ251" s="212"/>
      <c r="BA251" s="212"/>
      <c r="BB251" s="212"/>
      <c r="BC251" s="212"/>
      <c r="BD251" s="212"/>
      <c r="BE251" s="212"/>
      <c r="BF251" s="212"/>
      <c r="BG251" s="212"/>
      <c r="BH251" s="212"/>
    </row>
    <row r="252" spans="1:60">
      <c r="A252" s="214" t="s">
        <v>96</v>
      </c>
      <c r="B252" s="220" t="s">
        <v>67</v>
      </c>
      <c r="C252" s="265" t="s">
        <v>68</v>
      </c>
      <c r="D252" s="225"/>
      <c r="E252" s="230"/>
      <c r="F252" s="233"/>
      <c r="G252" s="233">
        <f>SUMIF(AE253:AE263,"&lt;&gt;NOR",G253:G263)</f>
        <v>0</v>
      </c>
      <c r="H252" s="233"/>
      <c r="I252" s="233">
        <f>SUM(I253:I263)</f>
        <v>0</v>
      </c>
      <c r="J252" s="233"/>
      <c r="K252" s="233">
        <f>SUM(K253:K263)</f>
        <v>0</v>
      </c>
      <c r="L252" s="233"/>
      <c r="M252" s="233">
        <f>SUM(M253:M263)</f>
        <v>0</v>
      </c>
      <c r="N252" s="226"/>
      <c r="O252" s="226">
        <f>SUM(O253:O263)</f>
        <v>0</v>
      </c>
      <c r="P252" s="226"/>
      <c r="Q252" s="226">
        <f>SUM(Q253:Q263)</f>
        <v>0</v>
      </c>
      <c r="R252" s="226"/>
      <c r="S252" s="226"/>
      <c r="T252" s="227"/>
      <c r="U252" s="226">
        <f>SUM(U253:U263)</f>
        <v>30.33</v>
      </c>
      <c r="AE252" t="s">
        <v>97</v>
      </c>
    </row>
    <row r="253" spans="1:60" outlineLevel="1">
      <c r="A253" s="213">
        <v>96</v>
      </c>
      <c r="B253" s="219" t="s">
        <v>401</v>
      </c>
      <c r="C253" s="263" t="s">
        <v>402</v>
      </c>
      <c r="D253" s="221" t="s">
        <v>197</v>
      </c>
      <c r="E253" s="228">
        <v>253.07392999999999</v>
      </c>
      <c r="F253" s="231"/>
      <c r="G253" s="232">
        <f>ROUND(E253*F253,2)</f>
        <v>0</v>
      </c>
      <c r="H253" s="231"/>
      <c r="I253" s="232">
        <f>ROUND(E253*H253,2)</f>
        <v>0</v>
      </c>
      <c r="J253" s="231"/>
      <c r="K253" s="232">
        <f>ROUND(E253*J253,2)</f>
        <v>0</v>
      </c>
      <c r="L253" s="232">
        <v>21</v>
      </c>
      <c r="M253" s="232">
        <f>G253*(1+L253/100)</f>
        <v>0</v>
      </c>
      <c r="N253" s="222">
        <v>0</v>
      </c>
      <c r="O253" s="222">
        <f>ROUND(E253*N253,5)</f>
        <v>0</v>
      </c>
      <c r="P253" s="222">
        <v>0</v>
      </c>
      <c r="Q253" s="222">
        <f>ROUND(E253*P253,5)</f>
        <v>0</v>
      </c>
      <c r="R253" s="222"/>
      <c r="S253" s="222"/>
      <c r="T253" s="223">
        <v>0.02</v>
      </c>
      <c r="U253" s="222">
        <f>ROUND(E253*T253,2)</f>
        <v>5.0599999999999996</v>
      </c>
      <c r="V253" s="212"/>
      <c r="W253" s="212"/>
      <c r="X253" s="212"/>
      <c r="Y253" s="212"/>
      <c r="Z253" s="212"/>
      <c r="AA253" s="212"/>
      <c r="AB253" s="212"/>
      <c r="AC253" s="212"/>
      <c r="AD253" s="212"/>
      <c r="AE253" s="212" t="s">
        <v>110</v>
      </c>
      <c r="AF253" s="212"/>
      <c r="AG253" s="212"/>
      <c r="AH253" s="212"/>
      <c r="AI253" s="212"/>
      <c r="AJ253" s="212"/>
      <c r="AK253" s="212"/>
      <c r="AL253" s="212"/>
      <c r="AM253" s="212"/>
      <c r="AN253" s="212"/>
      <c r="AO253" s="212"/>
      <c r="AP253" s="212"/>
      <c r="AQ253" s="212"/>
      <c r="AR253" s="212"/>
      <c r="AS253" s="212"/>
      <c r="AT253" s="212"/>
      <c r="AU253" s="212"/>
      <c r="AV253" s="212"/>
      <c r="AW253" s="212"/>
      <c r="AX253" s="212"/>
      <c r="AY253" s="212"/>
      <c r="AZ253" s="212"/>
      <c r="BA253" s="212"/>
      <c r="BB253" s="212"/>
      <c r="BC253" s="212"/>
      <c r="BD253" s="212"/>
      <c r="BE253" s="212"/>
      <c r="BF253" s="212"/>
      <c r="BG253" s="212"/>
      <c r="BH253" s="212"/>
    </row>
    <row r="254" spans="1:60" outlineLevel="1">
      <c r="A254" s="213"/>
      <c r="B254" s="219"/>
      <c r="C254" s="264" t="s">
        <v>403</v>
      </c>
      <c r="D254" s="224"/>
      <c r="E254" s="229">
        <v>131.25102999999999</v>
      </c>
      <c r="F254" s="232"/>
      <c r="G254" s="232"/>
      <c r="H254" s="232"/>
      <c r="I254" s="232"/>
      <c r="J254" s="232"/>
      <c r="K254" s="232"/>
      <c r="L254" s="232"/>
      <c r="M254" s="232"/>
      <c r="N254" s="222"/>
      <c r="O254" s="222"/>
      <c r="P254" s="222"/>
      <c r="Q254" s="222"/>
      <c r="R254" s="222"/>
      <c r="S254" s="222"/>
      <c r="T254" s="223"/>
      <c r="U254" s="222"/>
      <c r="V254" s="212"/>
      <c r="W254" s="212"/>
      <c r="X254" s="212"/>
      <c r="Y254" s="212"/>
      <c r="Z254" s="212"/>
      <c r="AA254" s="212"/>
      <c r="AB254" s="212"/>
      <c r="AC254" s="212"/>
      <c r="AD254" s="212"/>
      <c r="AE254" s="212" t="s">
        <v>103</v>
      </c>
      <c r="AF254" s="212">
        <v>0</v>
      </c>
      <c r="AG254" s="212"/>
      <c r="AH254" s="212"/>
      <c r="AI254" s="212"/>
      <c r="AJ254" s="212"/>
      <c r="AK254" s="212"/>
      <c r="AL254" s="212"/>
      <c r="AM254" s="212"/>
      <c r="AN254" s="212"/>
      <c r="AO254" s="212"/>
      <c r="AP254" s="212"/>
      <c r="AQ254" s="212"/>
      <c r="AR254" s="212"/>
      <c r="AS254" s="212"/>
      <c r="AT254" s="212"/>
      <c r="AU254" s="212"/>
      <c r="AV254" s="212"/>
      <c r="AW254" s="212"/>
      <c r="AX254" s="212"/>
      <c r="AY254" s="212"/>
      <c r="AZ254" s="212"/>
      <c r="BA254" s="212"/>
      <c r="BB254" s="212"/>
      <c r="BC254" s="212"/>
      <c r="BD254" s="212"/>
      <c r="BE254" s="212"/>
      <c r="BF254" s="212"/>
      <c r="BG254" s="212"/>
      <c r="BH254" s="212"/>
    </row>
    <row r="255" spans="1:60" outlineLevel="1">
      <c r="A255" s="213"/>
      <c r="B255" s="219"/>
      <c r="C255" s="264" t="s">
        <v>404</v>
      </c>
      <c r="D255" s="224"/>
      <c r="E255" s="229">
        <v>121.8229</v>
      </c>
      <c r="F255" s="232"/>
      <c r="G255" s="232"/>
      <c r="H255" s="232"/>
      <c r="I255" s="232"/>
      <c r="J255" s="232"/>
      <c r="K255" s="232"/>
      <c r="L255" s="232"/>
      <c r="M255" s="232"/>
      <c r="N255" s="222"/>
      <c r="O255" s="222"/>
      <c r="P255" s="222"/>
      <c r="Q255" s="222"/>
      <c r="R255" s="222"/>
      <c r="S255" s="222"/>
      <c r="T255" s="223"/>
      <c r="U255" s="222"/>
      <c r="V255" s="212"/>
      <c r="W255" s="212"/>
      <c r="X255" s="212"/>
      <c r="Y255" s="212"/>
      <c r="Z255" s="212"/>
      <c r="AA255" s="212"/>
      <c r="AB255" s="212"/>
      <c r="AC255" s="212"/>
      <c r="AD255" s="212"/>
      <c r="AE255" s="212" t="s">
        <v>103</v>
      </c>
      <c r="AF255" s="212">
        <v>0</v>
      </c>
      <c r="AG255" s="212"/>
      <c r="AH255" s="212"/>
      <c r="AI255" s="212"/>
      <c r="AJ255" s="212"/>
      <c r="AK255" s="212"/>
      <c r="AL255" s="212"/>
      <c r="AM255" s="212"/>
      <c r="AN255" s="212"/>
      <c r="AO255" s="212"/>
      <c r="AP255" s="212"/>
      <c r="AQ255" s="212"/>
      <c r="AR255" s="212"/>
      <c r="AS255" s="212"/>
      <c r="AT255" s="212"/>
      <c r="AU255" s="212"/>
      <c r="AV255" s="212"/>
      <c r="AW255" s="212"/>
      <c r="AX255" s="212"/>
      <c r="AY255" s="212"/>
      <c r="AZ255" s="212"/>
      <c r="BA255" s="212"/>
      <c r="BB255" s="212"/>
      <c r="BC255" s="212"/>
      <c r="BD255" s="212"/>
      <c r="BE255" s="212"/>
      <c r="BF255" s="212"/>
      <c r="BG255" s="212"/>
      <c r="BH255" s="212"/>
    </row>
    <row r="256" spans="1:60" outlineLevel="1">
      <c r="A256" s="213">
        <v>97</v>
      </c>
      <c r="B256" s="219" t="s">
        <v>405</v>
      </c>
      <c r="C256" s="263" t="s">
        <v>406</v>
      </c>
      <c r="D256" s="221" t="s">
        <v>197</v>
      </c>
      <c r="E256" s="228">
        <v>506.14785999999998</v>
      </c>
      <c r="F256" s="231"/>
      <c r="G256" s="232">
        <f>ROUND(E256*F256,2)</f>
        <v>0</v>
      </c>
      <c r="H256" s="231"/>
      <c r="I256" s="232">
        <f>ROUND(E256*H256,2)</f>
        <v>0</v>
      </c>
      <c r="J256" s="231"/>
      <c r="K256" s="232">
        <f>ROUND(E256*J256,2)</f>
        <v>0</v>
      </c>
      <c r="L256" s="232">
        <v>21</v>
      </c>
      <c r="M256" s="232">
        <f>G256*(1+L256/100)</f>
        <v>0</v>
      </c>
      <c r="N256" s="222">
        <v>0</v>
      </c>
      <c r="O256" s="222">
        <f>ROUND(E256*N256,5)</f>
        <v>0</v>
      </c>
      <c r="P256" s="222">
        <v>0</v>
      </c>
      <c r="Q256" s="222">
        <f>ROUND(E256*P256,5)</f>
        <v>0</v>
      </c>
      <c r="R256" s="222"/>
      <c r="S256" s="222"/>
      <c r="T256" s="223">
        <v>0</v>
      </c>
      <c r="U256" s="222">
        <f>ROUND(E256*T256,2)</f>
        <v>0</v>
      </c>
      <c r="V256" s="212"/>
      <c r="W256" s="212"/>
      <c r="X256" s="212"/>
      <c r="Y256" s="212"/>
      <c r="Z256" s="212"/>
      <c r="AA256" s="212"/>
      <c r="AB256" s="212"/>
      <c r="AC256" s="212"/>
      <c r="AD256" s="212"/>
      <c r="AE256" s="212" t="s">
        <v>110</v>
      </c>
      <c r="AF256" s="212"/>
      <c r="AG256" s="212"/>
      <c r="AH256" s="212"/>
      <c r="AI256" s="212"/>
      <c r="AJ256" s="212"/>
      <c r="AK256" s="212"/>
      <c r="AL256" s="212"/>
      <c r="AM256" s="212"/>
      <c r="AN256" s="212"/>
      <c r="AO256" s="212"/>
      <c r="AP256" s="212"/>
      <c r="AQ256" s="212"/>
      <c r="AR256" s="212"/>
      <c r="AS256" s="212"/>
      <c r="AT256" s="212"/>
      <c r="AU256" s="212"/>
      <c r="AV256" s="212"/>
      <c r="AW256" s="212"/>
      <c r="AX256" s="212"/>
      <c r="AY256" s="212"/>
      <c r="AZ256" s="212"/>
      <c r="BA256" s="212"/>
      <c r="BB256" s="212"/>
      <c r="BC256" s="212"/>
      <c r="BD256" s="212"/>
      <c r="BE256" s="212"/>
      <c r="BF256" s="212"/>
      <c r="BG256" s="212"/>
      <c r="BH256" s="212"/>
    </row>
    <row r="257" spans="1:60" outlineLevel="1">
      <c r="A257" s="213"/>
      <c r="B257" s="219"/>
      <c r="C257" s="264" t="s">
        <v>407</v>
      </c>
      <c r="D257" s="224"/>
      <c r="E257" s="229">
        <v>262.50205999999997</v>
      </c>
      <c r="F257" s="232"/>
      <c r="G257" s="232"/>
      <c r="H257" s="232"/>
      <c r="I257" s="232"/>
      <c r="J257" s="232"/>
      <c r="K257" s="232"/>
      <c r="L257" s="232"/>
      <c r="M257" s="232"/>
      <c r="N257" s="222"/>
      <c r="O257" s="222"/>
      <c r="P257" s="222"/>
      <c r="Q257" s="222"/>
      <c r="R257" s="222"/>
      <c r="S257" s="222"/>
      <c r="T257" s="223"/>
      <c r="U257" s="222"/>
      <c r="V257" s="212"/>
      <c r="W257" s="212"/>
      <c r="X257" s="212"/>
      <c r="Y257" s="212"/>
      <c r="Z257" s="212"/>
      <c r="AA257" s="212"/>
      <c r="AB257" s="212"/>
      <c r="AC257" s="212"/>
      <c r="AD257" s="212"/>
      <c r="AE257" s="212" t="s">
        <v>103</v>
      </c>
      <c r="AF257" s="212">
        <v>0</v>
      </c>
      <c r="AG257" s="212"/>
      <c r="AH257" s="212"/>
      <c r="AI257" s="212"/>
      <c r="AJ257" s="212"/>
      <c r="AK257" s="212"/>
      <c r="AL257" s="212"/>
      <c r="AM257" s="212"/>
      <c r="AN257" s="212"/>
      <c r="AO257" s="212"/>
      <c r="AP257" s="212"/>
      <c r="AQ257" s="212"/>
      <c r="AR257" s="212"/>
      <c r="AS257" s="212"/>
      <c r="AT257" s="212"/>
      <c r="AU257" s="212"/>
      <c r="AV257" s="212"/>
      <c r="AW257" s="212"/>
      <c r="AX257" s="212"/>
      <c r="AY257" s="212"/>
      <c r="AZ257" s="212"/>
      <c r="BA257" s="212"/>
      <c r="BB257" s="212"/>
      <c r="BC257" s="212"/>
      <c r="BD257" s="212"/>
      <c r="BE257" s="212"/>
      <c r="BF257" s="212"/>
      <c r="BG257" s="212"/>
      <c r="BH257" s="212"/>
    </row>
    <row r="258" spans="1:60" outlineLevel="1">
      <c r="A258" s="213"/>
      <c r="B258" s="219"/>
      <c r="C258" s="264" t="s">
        <v>408</v>
      </c>
      <c r="D258" s="224"/>
      <c r="E258" s="229">
        <v>243.64580000000001</v>
      </c>
      <c r="F258" s="232"/>
      <c r="G258" s="232"/>
      <c r="H258" s="232"/>
      <c r="I258" s="232"/>
      <c r="J258" s="232"/>
      <c r="K258" s="232"/>
      <c r="L258" s="232"/>
      <c r="M258" s="232"/>
      <c r="N258" s="222"/>
      <c r="O258" s="222"/>
      <c r="P258" s="222"/>
      <c r="Q258" s="222"/>
      <c r="R258" s="222"/>
      <c r="S258" s="222"/>
      <c r="T258" s="223"/>
      <c r="U258" s="222"/>
      <c r="V258" s="212"/>
      <c r="W258" s="212"/>
      <c r="X258" s="212"/>
      <c r="Y258" s="212"/>
      <c r="Z258" s="212"/>
      <c r="AA258" s="212"/>
      <c r="AB258" s="212"/>
      <c r="AC258" s="212"/>
      <c r="AD258" s="212"/>
      <c r="AE258" s="212" t="s">
        <v>103</v>
      </c>
      <c r="AF258" s="212">
        <v>0</v>
      </c>
      <c r="AG258" s="212"/>
      <c r="AH258" s="212"/>
      <c r="AI258" s="212"/>
      <c r="AJ258" s="212"/>
      <c r="AK258" s="212"/>
      <c r="AL258" s="212"/>
      <c r="AM258" s="212"/>
      <c r="AN258" s="212"/>
      <c r="AO258" s="212"/>
      <c r="AP258" s="212"/>
      <c r="AQ258" s="212"/>
      <c r="AR258" s="212"/>
      <c r="AS258" s="212"/>
      <c r="AT258" s="212"/>
      <c r="AU258" s="212"/>
      <c r="AV258" s="212"/>
      <c r="AW258" s="212"/>
      <c r="AX258" s="212"/>
      <c r="AY258" s="212"/>
      <c r="AZ258" s="212"/>
      <c r="BA258" s="212"/>
      <c r="BB258" s="212"/>
      <c r="BC258" s="212"/>
      <c r="BD258" s="212"/>
      <c r="BE258" s="212"/>
      <c r="BF258" s="212"/>
      <c r="BG258" s="212"/>
      <c r="BH258" s="212"/>
    </row>
    <row r="259" spans="1:60" outlineLevel="1">
      <c r="A259" s="213">
        <v>98</v>
      </c>
      <c r="B259" s="219" t="s">
        <v>409</v>
      </c>
      <c r="C259" s="263" t="s">
        <v>410</v>
      </c>
      <c r="D259" s="221" t="s">
        <v>197</v>
      </c>
      <c r="E259" s="228">
        <v>36.910269999999997</v>
      </c>
      <c r="F259" s="231"/>
      <c r="G259" s="232">
        <f>ROUND(E259*F259,2)</f>
        <v>0</v>
      </c>
      <c r="H259" s="231"/>
      <c r="I259" s="232">
        <f>ROUND(E259*H259,2)</f>
        <v>0</v>
      </c>
      <c r="J259" s="231"/>
      <c r="K259" s="232">
        <f>ROUND(E259*J259,2)</f>
        <v>0</v>
      </c>
      <c r="L259" s="232">
        <v>21</v>
      </c>
      <c r="M259" s="232">
        <f>G259*(1+L259/100)</f>
        <v>0</v>
      </c>
      <c r="N259" s="222">
        <v>0</v>
      </c>
      <c r="O259" s="222">
        <f>ROUND(E259*N259,5)</f>
        <v>0</v>
      </c>
      <c r="P259" s="222">
        <v>0</v>
      </c>
      <c r="Q259" s="222">
        <f>ROUND(E259*P259,5)</f>
        <v>0</v>
      </c>
      <c r="R259" s="222"/>
      <c r="S259" s="222"/>
      <c r="T259" s="223">
        <v>0.21149999999999999</v>
      </c>
      <c r="U259" s="222">
        <f>ROUND(E259*T259,2)</f>
        <v>7.81</v>
      </c>
      <c r="V259" s="212"/>
      <c r="W259" s="212"/>
      <c r="X259" s="212"/>
      <c r="Y259" s="212"/>
      <c r="Z259" s="212"/>
      <c r="AA259" s="212"/>
      <c r="AB259" s="212"/>
      <c r="AC259" s="212"/>
      <c r="AD259" s="212"/>
      <c r="AE259" s="212" t="s">
        <v>110</v>
      </c>
      <c r="AF259" s="212"/>
      <c r="AG259" s="212"/>
      <c r="AH259" s="212"/>
      <c r="AI259" s="212"/>
      <c r="AJ259" s="212"/>
      <c r="AK259" s="212"/>
      <c r="AL259" s="212"/>
      <c r="AM259" s="212"/>
      <c r="AN259" s="212"/>
      <c r="AO259" s="212"/>
      <c r="AP259" s="212"/>
      <c r="AQ259" s="212"/>
      <c r="AR259" s="212"/>
      <c r="AS259" s="212"/>
      <c r="AT259" s="212"/>
      <c r="AU259" s="212"/>
      <c r="AV259" s="212"/>
      <c r="AW259" s="212"/>
      <c r="AX259" s="212"/>
      <c r="AY259" s="212"/>
      <c r="AZ259" s="212"/>
      <c r="BA259" s="212"/>
      <c r="BB259" s="212"/>
      <c r="BC259" s="212"/>
      <c r="BD259" s="212"/>
      <c r="BE259" s="212"/>
      <c r="BF259" s="212"/>
      <c r="BG259" s="212"/>
      <c r="BH259" s="212"/>
    </row>
    <row r="260" spans="1:60" outlineLevel="1">
      <c r="A260" s="213"/>
      <c r="B260" s="219"/>
      <c r="C260" s="264" t="s">
        <v>411</v>
      </c>
      <c r="D260" s="224"/>
      <c r="E260" s="229">
        <v>22.5791</v>
      </c>
      <c r="F260" s="232"/>
      <c r="G260" s="232"/>
      <c r="H260" s="232"/>
      <c r="I260" s="232"/>
      <c r="J260" s="232"/>
      <c r="K260" s="232"/>
      <c r="L260" s="232"/>
      <c r="M260" s="232"/>
      <c r="N260" s="222"/>
      <c r="O260" s="222"/>
      <c r="P260" s="222"/>
      <c r="Q260" s="222"/>
      <c r="R260" s="222"/>
      <c r="S260" s="222"/>
      <c r="T260" s="223"/>
      <c r="U260" s="222"/>
      <c r="V260" s="212"/>
      <c r="W260" s="212"/>
      <c r="X260" s="212"/>
      <c r="Y260" s="212"/>
      <c r="Z260" s="212"/>
      <c r="AA260" s="212"/>
      <c r="AB260" s="212"/>
      <c r="AC260" s="212"/>
      <c r="AD260" s="212"/>
      <c r="AE260" s="212" t="s">
        <v>103</v>
      </c>
      <c r="AF260" s="212">
        <v>0</v>
      </c>
      <c r="AG260" s="212"/>
      <c r="AH260" s="212"/>
      <c r="AI260" s="212"/>
      <c r="AJ260" s="212"/>
      <c r="AK260" s="212"/>
      <c r="AL260" s="212"/>
      <c r="AM260" s="212"/>
      <c r="AN260" s="212"/>
      <c r="AO260" s="212"/>
      <c r="AP260" s="212"/>
      <c r="AQ260" s="212"/>
      <c r="AR260" s="212"/>
      <c r="AS260" s="212"/>
      <c r="AT260" s="212"/>
      <c r="AU260" s="212"/>
      <c r="AV260" s="212"/>
      <c r="AW260" s="212"/>
      <c r="AX260" s="212"/>
      <c r="AY260" s="212"/>
      <c r="AZ260" s="212"/>
      <c r="BA260" s="212"/>
      <c r="BB260" s="212"/>
      <c r="BC260" s="212"/>
      <c r="BD260" s="212"/>
      <c r="BE260" s="212"/>
      <c r="BF260" s="212"/>
      <c r="BG260" s="212"/>
      <c r="BH260" s="212"/>
    </row>
    <row r="261" spans="1:60" outlineLevel="1">
      <c r="A261" s="213"/>
      <c r="B261" s="219"/>
      <c r="C261" s="264" t="s">
        <v>412</v>
      </c>
      <c r="D261" s="224"/>
      <c r="E261" s="229">
        <v>14.33117</v>
      </c>
      <c r="F261" s="232"/>
      <c r="G261" s="232"/>
      <c r="H261" s="232"/>
      <c r="I261" s="232"/>
      <c r="J261" s="232"/>
      <c r="K261" s="232"/>
      <c r="L261" s="232"/>
      <c r="M261" s="232"/>
      <c r="N261" s="222"/>
      <c r="O261" s="222"/>
      <c r="P261" s="222"/>
      <c r="Q261" s="222"/>
      <c r="R261" s="222"/>
      <c r="S261" s="222"/>
      <c r="T261" s="223"/>
      <c r="U261" s="222"/>
      <c r="V261" s="212"/>
      <c r="W261" s="212"/>
      <c r="X261" s="212"/>
      <c r="Y261" s="212"/>
      <c r="Z261" s="212"/>
      <c r="AA261" s="212"/>
      <c r="AB261" s="212"/>
      <c r="AC261" s="212"/>
      <c r="AD261" s="212"/>
      <c r="AE261" s="212" t="s">
        <v>103</v>
      </c>
      <c r="AF261" s="212">
        <v>0</v>
      </c>
      <c r="AG261" s="212"/>
      <c r="AH261" s="212"/>
      <c r="AI261" s="212"/>
      <c r="AJ261" s="212"/>
      <c r="AK261" s="212"/>
      <c r="AL261" s="212"/>
      <c r="AM261" s="212"/>
      <c r="AN261" s="212"/>
      <c r="AO261" s="212"/>
      <c r="AP261" s="212"/>
      <c r="AQ261" s="212"/>
      <c r="AR261" s="212"/>
      <c r="AS261" s="212"/>
      <c r="AT261" s="212"/>
      <c r="AU261" s="212"/>
      <c r="AV261" s="212"/>
      <c r="AW261" s="212"/>
      <c r="AX261" s="212"/>
      <c r="AY261" s="212"/>
      <c r="AZ261" s="212"/>
      <c r="BA261" s="212"/>
      <c r="BB261" s="212"/>
      <c r="BC261" s="212"/>
      <c r="BD261" s="212"/>
      <c r="BE261" s="212"/>
      <c r="BF261" s="212"/>
      <c r="BG261" s="212"/>
      <c r="BH261" s="212"/>
    </row>
    <row r="262" spans="1:60" outlineLevel="1">
      <c r="A262" s="213">
        <v>99</v>
      </c>
      <c r="B262" s="219" t="s">
        <v>413</v>
      </c>
      <c r="C262" s="263" t="s">
        <v>414</v>
      </c>
      <c r="D262" s="221" t="s">
        <v>197</v>
      </c>
      <c r="E262" s="228">
        <v>22.5791</v>
      </c>
      <c r="F262" s="231"/>
      <c r="G262" s="232">
        <f>ROUND(E262*F262,2)</f>
        <v>0</v>
      </c>
      <c r="H262" s="231"/>
      <c r="I262" s="232">
        <f>ROUND(E262*H262,2)</f>
        <v>0</v>
      </c>
      <c r="J262" s="231"/>
      <c r="K262" s="232">
        <f>ROUND(E262*J262,2)</f>
        <v>0</v>
      </c>
      <c r="L262" s="232">
        <v>21</v>
      </c>
      <c r="M262" s="232">
        <f>G262*(1+L262/100)</f>
        <v>0</v>
      </c>
      <c r="N262" s="222">
        <v>0</v>
      </c>
      <c r="O262" s="222">
        <f>ROUND(E262*N262,5)</f>
        <v>0</v>
      </c>
      <c r="P262" s="222">
        <v>0</v>
      </c>
      <c r="Q262" s="222">
        <f>ROUND(E262*P262,5)</f>
        <v>0</v>
      </c>
      <c r="R262" s="222"/>
      <c r="S262" s="222"/>
      <c r="T262" s="223">
        <v>0.77339999999999998</v>
      </c>
      <c r="U262" s="222">
        <f>ROUND(E262*T262,2)</f>
        <v>17.46</v>
      </c>
      <c r="V262" s="212"/>
      <c r="W262" s="212"/>
      <c r="X262" s="212"/>
      <c r="Y262" s="212"/>
      <c r="Z262" s="212"/>
      <c r="AA262" s="212"/>
      <c r="AB262" s="212"/>
      <c r="AC262" s="212"/>
      <c r="AD262" s="212"/>
      <c r="AE262" s="212" t="s">
        <v>110</v>
      </c>
      <c r="AF262" s="212"/>
      <c r="AG262" s="212"/>
      <c r="AH262" s="212"/>
      <c r="AI262" s="212"/>
      <c r="AJ262" s="212"/>
      <c r="AK262" s="212"/>
      <c r="AL262" s="212"/>
      <c r="AM262" s="212"/>
      <c r="AN262" s="212"/>
      <c r="AO262" s="212"/>
      <c r="AP262" s="212"/>
      <c r="AQ262" s="212"/>
      <c r="AR262" s="212"/>
      <c r="AS262" s="212"/>
      <c r="AT262" s="212"/>
      <c r="AU262" s="212"/>
      <c r="AV262" s="212"/>
      <c r="AW262" s="212"/>
      <c r="AX262" s="212"/>
      <c r="AY262" s="212"/>
      <c r="AZ262" s="212"/>
      <c r="BA262" s="212"/>
      <c r="BB262" s="212"/>
      <c r="BC262" s="212"/>
      <c r="BD262" s="212"/>
      <c r="BE262" s="212"/>
      <c r="BF262" s="212"/>
      <c r="BG262" s="212"/>
      <c r="BH262" s="212"/>
    </row>
    <row r="263" spans="1:60" outlineLevel="1">
      <c r="A263" s="213"/>
      <c r="B263" s="219"/>
      <c r="C263" s="264" t="s">
        <v>415</v>
      </c>
      <c r="D263" s="224"/>
      <c r="E263" s="229">
        <v>22.5791</v>
      </c>
      <c r="F263" s="232"/>
      <c r="G263" s="232"/>
      <c r="H263" s="232"/>
      <c r="I263" s="232"/>
      <c r="J263" s="232"/>
      <c r="K263" s="232"/>
      <c r="L263" s="232"/>
      <c r="M263" s="232"/>
      <c r="N263" s="222"/>
      <c r="O263" s="222"/>
      <c r="P263" s="222"/>
      <c r="Q263" s="222"/>
      <c r="R263" s="222"/>
      <c r="S263" s="222"/>
      <c r="T263" s="223"/>
      <c r="U263" s="222"/>
      <c r="V263" s="212"/>
      <c r="W263" s="212"/>
      <c r="X263" s="212"/>
      <c r="Y263" s="212"/>
      <c r="Z263" s="212"/>
      <c r="AA263" s="212"/>
      <c r="AB263" s="212"/>
      <c r="AC263" s="212"/>
      <c r="AD263" s="212"/>
      <c r="AE263" s="212" t="s">
        <v>103</v>
      </c>
      <c r="AF263" s="212">
        <v>0</v>
      </c>
      <c r="AG263" s="212"/>
      <c r="AH263" s="212"/>
      <c r="AI263" s="212"/>
      <c r="AJ263" s="212"/>
      <c r="AK263" s="212"/>
      <c r="AL263" s="212"/>
      <c r="AM263" s="212"/>
      <c r="AN263" s="212"/>
      <c r="AO263" s="212"/>
      <c r="AP263" s="212"/>
      <c r="AQ263" s="212"/>
      <c r="AR263" s="212"/>
      <c r="AS263" s="212"/>
      <c r="AT263" s="212"/>
      <c r="AU263" s="212"/>
      <c r="AV263" s="212"/>
      <c r="AW263" s="212"/>
      <c r="AX263" s="212"/>
      <c r="AY263" s="212"/>
      <c r="AZ263" s="212"/>
      <c r="BA263" s="212"/>
      <c r="BB263" s="212"/>
      <c r="BC263" s="212"/>
      <c r="BD263" s="212"/>
      <c r="BE263" s="212"/>
      <c r="BF263" s="212"/>
      <c r="BG263" s="212"/>
      <c r="BH263" s="212"/>
    </row>
    <row r="264" spans="1:60">
      <c r="A264" s="214" t="s">
        <v>96</v>
      </c>
      <c r="B264" s="220" t="s">
        <v>69</v>
      </c>
      <c r="C264" s="265" t="s">
        <v>26</v>
      </c>
      <c r="D264" s="225"/>
      <c r="E264" s="230"/>
      <c r="F264" s="233"/>
      <c r="G264" s="233">
        <f>SUMIF(AE265:AE278,"&lt;&gt;NOR",G265:G278)</f>
        <v>0</v>
      </c>
      <c r="H264" s="233"/>
      <c r="I264" s="233">
        <f>SUM(I265:I278)</f>
        <v>0</v>
      </c>
      <c r="J264" s="233"/>
      <c r="K264" s="233">
        <f>SUM(K265:K278)</f>
        <v>0</v>
      </c>
      <c r="L264" s="233"/>
      <c r="M264" s="233">
        <f>SUM(M265:M278)</f>
        <v>0</v>
      </c>
      <c r="N264" s="226"/>
      <c r="O264" s="226">
        <f>SUM(O265:O278)</f>
        <v>0</v>
      </c>
      <c r="P264" s="226"/>
      <c r="Q264" s="226">
        <f>SUM(Q265:Q278)</f>
        <v>0</v>
      </c>
      <c r="R264" s="226"/>
      <c r="S264" s="226"/>
      <c r="T264" s="227"/>
      <c r="U264" s="226">
        <f>SUM(U265:U278)</f>
        <v>0</v>
      </c>
      <c r="AE264" t="s">
        <v>97</v>
      </c>
    </row>
    <row r="265" spans="1:60" outlineLevel="1">
      <c r="A265" s="213">
        <v>100</v>
      </c>
      <c r="B265" s="219" t="s">
        <v>416</v>
      </c>
      <c r="C265" s="263" t="s">
        <v>417</v>
      </c>
      <c r="D265" s="221" t="s">
        <v>418</v>
      </c>
      <c r="E265" s="228">
        <v>1</v>
      </c>
      <c r="F265" s="231"/>
      <c r="G265" s="232">
        <f>ROUND(E265*F265,2)</f>
        <v>0</v>
      </c>
      <c r="H265" s="231"/>
      <c r="I265" s="232">
        <f>ROUND(E265*H265,2)</f>
        <v>0</v>
      </c>
      <c r="J265" s="231"/>
      <c r="K265" s="232">
        <f>ROUND(E265*J265,2)</f>
        <v>0</v>
      </c>
      <c r="L265" s="232">
        <v>21</v>
      </c>
      <c r="M265" s="232">
        <f>G265*(1+L265/100)</f>
        <v>0</v>
      </c>
      <c r="N265" s="222">
        <v>0</v>
      </c>
      <c r="O265" s="222">
        <f>ROUND(E265*N265,5)</f>
        <v>0</v>
      </c>
      <c r="P265" s="222">
        <v>0</v>
      </c>
      <c r="Q265" s="222">
        <f>ROUND(E265*P265,5)</f>
        <v>0</v>
      </c>
      <c r="R265" s="222"/>
      <c r="S265" s="222"/>
      <c r="T265" s="223">
        <v>0</v>
      </c>
      <c r="U265" s="222">
        <f>ROUND(E265*T265,2)</f>
        <v>0</v>
      </c>
      <c r="V265" s="212"/>
      <c r="W265" s="212"/>
      <c r="X265" s="212"/>
      <c r="Y265" s="212"/>
      <c r="Z265" s="212"/>
      <c r="AA265" s="212"/>
      <c r="AB265" s="212"/>
      <c r="AC265" s="212"/>
      <c r="AD265" s="212"/>
      <c r="AE265" s="212" t="s">
        <v>110</v>
      </c>
      <c r="AF265" s="212"/>
      <c r="AG265" s="212"/>
      <c r="AH265" s="212"/>
      <c r="AI265" s="212"/>
      <c r="AJ265" s="212"/>
      <c r="AK265" s="212"/>
      <c r="AL265" s="212"/>
      <c r="AM265" s="212"/>
      <c r="AN265" s="212"/>
      <c r="AO265" s="212"/>
      <c r="AP265" s="212"/>
      <c r="AQ265" s="212"/>
      <c r="AR265" s="212"/>
      <c r="AS265" s="212"/>
      <c r="AT265" s="212"/>
      <c r="AU265" s="212"/>
      <c r="AV265" s="212"/>
      <c r="AW265" s="212"/>
      <c r="AX265" s="212"/>
      <c r="AY265" s="212"/>
      <c r="AZ265" s="212"/>
      <c r="BA265" s="212"/>
      <c r="BB265" s="212"/>
      <c r="BC265" s="212"/>
      <c r="BD265" s="212"/>
      <c r="BE265" s="212"/>
      <c r="BF265" s="212"/>
      <c r="BG265" s="212"/>
      <c r="BH265" s="212"/>
    </row>
    <row r="266" spans="1:60" outlineLevel="1">
      <c r="A266" s="213">
        <v>101</v>
      </c>
      <c r="B266" s="219" t="s">
        <v>419</v>
      </c>
      <c r="C266" s="263" t="s">
        <v>420</v>
      </c>
      <c r="D266" s="221" t="s">
        <v>418</v>
      </c>
      <c r="E266" s="228">
        <v>1</v>
      </c>
      <c r="F266" s="231"/>
      <c r="G266" s="232">
        <f>ROUND(E266*F266,2)</f>
        <v>0</v>
      </c>
      <c r="H266" s="231"/>
      <c r="I266" s="232">
        <f>ROUND(E266*H266,2)</f>
        <v>0</v>
      </c>
      <c r="J266" s="231"/>
      <c r="K266" s="232">
        <f>ROUND(E266*J266,2)</f>
        <v>0</v>
      </c>
      <c r="L266" s="232">
        <v>21</v>
      </c>
      <c r="M266" s="232">
        <f>G266*(1+L266/100)</f>
        <v>0</v>
      </c>
      <c r="N266" s="222">
        <v>0</v>
      </c>
      <c r="O266" s="222">
        <f>ROUND(E266*N266,5)</f>
        <v>0</v>
      </c>
      <c r="P266" s="222">
        <v>0</v>
      </c>
      <c r="Q266" s="222">
        <f>ROUND(E266*P266,5)</f>
        <v>0</v>
      </c>
      <c r="R266" s="222"/>
      <c r="S266" s="222"/>
      <c r="T266" s="223">
        <v>0</v>
      </c>
      <c r="U266" s="222">
        <f>ROUND(E266*T266,2)</f>
        <v>0</v>
      </c>
      <c r="V266" s="212"/>
      <c r="W266" s="212"/>
      <c r="X266" s="212"/>
      <c r="Y266" s="212"/>
      <c r="Z266" s="212"/>
      <c r="AA266" s="212"/>
      <c r="AB266" s="212"/>
      <c r="AC266" s="212"/>
      <c r="AD266" s="212"/>
      <c r="AE266" s="212" t="s">
        <v>110</v>
      </c>
      <c r="AF266" s="212"/>
      <c r="AG266" s="212"/>
      <c r="AH266" s="212"/>
      <c r="AI266" s="212"/>
      <c r="AJ266" s="212"/>
      <c r="AK266" s="212"/>
      <c r="AL266" s="212"/>
      <c r="AM266" s="212"/>
      <c r="AN266" s="212"/>
      <c r="AO266" s="212"/>
      <c r="AP266" s="212"/>
      <c r="AQ266" s="212"/>
      <c r="AR266" s="212"/>
      <c r="AS266" s="212"/>
      <c r="AT266" s="212"/>
      <c r="AU266" s="212"/>
      <c r="AV266" s="212"/>
      <c r="AW266" s="212"/>
      <c r="AX266" s="212"/>
      <c r="AY266" s="212"/>
      <c r="AZ266" s="212"/>
      <c r="BA266" s="212"/>
      <c r="BB266" s="212"/>
      <c r="BC266" s="212"/>
      <c r="BD266" s="212"/>
      <c r="BE266" s="212"/>
      <c r="BF266" s="212"/>
      <c r="BG266" s="212"/>
      <c r="BH266" s="212"/>
    </row>
    <row r="267" spans="1:60" outlineLevel="1">
      <c r="A267" s="213">
        <v>102</v>
      </c>
      <c r="B267" s="219" t="s">
        <v>421</v>
      </c>
      <c r="C267" s="263" t="s">
        <v>422</v>
      </c>
      <c r="D267" s="221" t="s">
        <v>418</v>
      </c>
      <c r="E267" s="228">
        <v>1</v>
      </c>
      <c r="F267" s="231"/>
      <c r="G267" s="232">
        <f>ROUND(E267*F267,2)</f>
        <v>0</v>
      </c>
      <c r="H267" s="231"/>
      <c r="I267" s="232">
        <f>ROUND(E267*H267,2)</f>
        <v>0</v>
      </c>
      <c r="J267" s="231"/>
      <c r="K267" s="232">
        <f>ROUND(E267*J267,2)</f>
        <v>0</v>
      </c>
      <c r="L267" s="232">
        <v>21</v>
      </c>
      <c r="M267" s="232">
        <f>G267*(1+L267/100)</f>
        <v>0</v>
      </c>
      <c r="N267" s="222">
        <v>0</v>
      </c>
      <c r="O267" s="222">
        <f>ROUND(E267*N267,5)</f>
        <v>0</v>
      </c>
      <c r="P267" s="222">
        <v>0</v>
      </c>
      <c r="Q267" s="222">
        <f>ROUND(E267*P267,5)</f>
        <v>0</v>
      </c>
      <c r="R267" s="222"/>
      <c r="S267" s="222"/>
      <c r="T267" s="223">
        <v>0</v>
      </c>
      <c r="U267" s="222">
        <f>ROUND(E267*T267,2)</f>
        <v>0</v>
      </c>
      <c r="V267" s="212"/>
      <c r="W267" s="212"/>
      <c r="X267" s="212"/>
      <c r="Y267" s="212"/>
      <c r="Z267" s="212"/>
      <c r="AA267" s="212"/>
      <c r="AB267" s="212"/>
      <c r="AC267" s="212"/>
      <c r="AD267" s="212"/>
      <c r="AE267" s="212" t="s">
        <v>110</v>
      </c>
      <c r="AF267" s="212"/>
      <c r="AG267" s="212"/>
      <c r="AH267" s="212"/>
      <c r="AI267" s="212"/>
      <c r="AJ267" s="212"/>
      <c r="AK267" s="212"/>
      <c r="AL267" s="212"/>
      <c r="AM267" s="212"/>
      <c r="AN267" s="212"/>
      <c r="AO267" s="212"/>
      <c r="AP267" s="212"/>
      <c r="AQ267" s="212"/>
      <c r="AR267" s="212"/>
      <c r="AS267" s="212"/>
      <c r="AT267" s="212"/>
      <c r="AU267" s="212"/>
      <c r="AV267" s="212"/>
      <c r="AW267" s="212"/>
      <c r="AX267" s="212"/>
      <c r="AY267" s="212"/>
      <c r="AZ267" s="212"/>
      <c r="BA267" s="212"/>
      <c r="BB267" s="212"/>
      <c r="BC267" s="212"/>
      <c r="BD267" s="212"/>
      <c r="BE267" s="212"/>
      <c r="BF267" s="212"/>
      <c r="BG267" s="212"/>
      <c r="BH267" s="212"/>
    </row>
    <row r="268" spans="1:60" outlineLevel="1">
      <c r="A268" s="213"/>
      <c r="B268" s="219"/>
      <c r="C268" s="264" t="s">
        <v>423</v>
      </c>
      <c r="D268" s="224"/>
      <c r="E268" s="229">
        <v>1</v>
      </c>
      <c r="F268" s="232"/>
      <c r="G268" s="232"/>
      <c r="H268" s="232"/>
      <c r="I268" s="232"/>
      <c r="J268" s="232"/>
      <c r="K268" s="232"/>
      <c r="L268" s="232"/>
      <c r="M268" s="232"/>
      <c r="N268" s="222"/>
      <c r="O268" s="222"/>
      <c r="P268" s="222"/>
      <c r="Q268" s="222"/>
      <c r="R268" s="222"/>
      <c r="S268" s="222"/>
      <c r="T268" s="223"/>
      <c r="U268" s="222"/>
      <c r="V268" s="212"/>
      <c r="W268" s="212"/>
      <c r="X268" s="212"/>
      <c r="Y268" s="212"/>
      <c r="Z268" s="212"/>
      <c r="AA268" s="212"/>
      <c r="AB268" s="212"/>
      <c r="AC268" s="212"/>
      <c r="AD268" s="212"/>
      <c r="AE268" s="212" t="s">
        <v>103</v>
      </c>
      <c r="AF268" s="212">
        <v>0</v>
      </c>
      <c r="AG268" s="212"/>
      <c r="AH268" s="212"/>
      <c r="AI268" s="212"/>
      <c r="AJ268" s="212"/>
      <c r="AK268" s="212"/>
      <c r="AL268" s="212"/>
      <c r="AM268" s="212"/>
      <c r="AN268" s="212"/>
      <c r="AO268" s="212"/>
      <c r="AP268" s="212"/>
      <c r="AQ268" s="212"/>
      <c r="AR268" s="212"/>
      <c r="AS268" s="212"/>
      <c r="AT268" s="212"/>
      <c r="AU268" s="212"/>
      <c r="AV268" s="212"/>
      <c r="AW268" s="212"/>
      <c r="AX268" s="212"/>
      <c r="AY268" s="212"/>
      <c r="AZ268" s="212"/>
      <c r="BA268" s="212"/>
      <c r="BB268" s="212"/>
      <c r="BC268" s="212"/>
      <c r="BD268" s="212"/>
      <c r="BE268" s="212"/>
      <c r="BF268" s="212"/>
      <c r="BG268" s="212"/>
      <c r="BH268" s="212"/>
    </row>
    <row r="269" spans="1:60" outlineLevel="1">
      <c r="A269" s="213">
        <v>103</v>
      </c>
      <c r="B269" s="219" t="s">
        <v>424</v>
      </c>
      <c r="C269" s="263" t="s">
        <v>425</v>
      </c>
      <c r="D269" s="221" t="s">
        <v>418</v>
      </c>
      <c r="E269" s="228">
        <v>1</v>
      </c>
      <c r="F269" s="231"/>
      <c r="G269" s="232">
        <f>ROUND(E269*F269,2)</f>
        <v>0</v>
      </c>
      <c r="H269" s="231"/>
      <c r="I269" s="232">
        <f>ROUND(E269*H269,2)</f>
        <v>0</v>
      </c>
      <c r="J269" s="231"/>
      <c r="K269" s="232">
        <f>ROUND(E269*J269,2)</f>
        <v>0</v>
      </c>
      <c r="L269" s="232">
        <v>21</v>
      </c>
      <c r="M269" s="232">
        <f>G269*(1+L269/100)</f>
        <v>0</v>
      </c>
      <c r="N269" s="222">
        <v>0</v>
      </c>
      <c r="O269" s="222">
        <f>ROUND(E269*N269,5)</f>
        <v>0</v>
      </c>
      <c r="P269" s="222">
        <v>0</v>
      </c>
      <c r="Q269" s="222">
        <f>ROUND(E269*P269,5)</f>
        <v>0</v>
      </c>
      <c r="R269" s="222"/>
      <c r="S269" s="222"/>
      <c r="T269" s="223">
        <v>0</v>
      </c>
      <c r="U269" s="222">
        <f>ROUND(E269*T269,2)</f>
        <v>0</v>
      </c>
      <c r="V269" s="212"/>
      <c r="W269" s="212"/>
      <c r="X269" s="212"/>
      <c r="Y269" s="212"/>
      <c r="Z269" s="212"/>
      <c r="AA269" s="212"/>
      <c r="AB269" s="212"/>
      <c r="AC269" s="212"/>
      <c r="AD269" s="212"/>
      <c r="AE269" s="212" t="s">
        <v>110</v>
      </c>
      <c r="AF269" s="212"/>
      <c r="AG269" s="212"/>
      <c r="AH269" s="212"/>
      <c r="AI269" s="212"/>
      <c r="AJ269" s="212"/>
      <c r="AK269" s="212"/>
      <c r="AL269" s="212"/>
      <c r="AM269" s="212"/>
      <c r="AN269" s="212"/>
      <c r="AO269" s="212"/>
      <c r="AP269" s="212"/>
      <c r="AQ269" s="212"/>
      <c r="AR269" s="212"/>
      <c r="AS269" s="212"/>
      <c r="AT269" s="212"/>
      <c r="AU269" s="212"/>
      <c r="AV269" s="212"/>
      <c r="AW269" s="212"/>
      <c r="AX269" s="212"/>
      <c r="AY269" s="212"/>
      <c r="AZ269" s="212"/>
      <c r="BA269" s="212"/>
      <c r="BB269" s="212"/>
      <c r="BC269" s="212"/>
      <c r="BD269" s="212"/>
      <c r="BE269" s="212"/>
      <c r="BF269" s="212"/>
      <c r="BG269" s="212"/>
      <c r="BH269" s="212"/>
    </row>
    <row r="270" spans="1:60" outlineLevel="1">
      <c r="A270" s="213">
        <v>104</v>
      </c>
      <c r="B270" s="219" t="s">
        <v>426</v>
      </c>
      <c r="C270" s="263" t="s">
        <v>427</v>
      </c>
      <c r="D270" s="221" t="s">
        <v>418</v>
      </c>
      <c r="E270" s="228">
        <v>1</v>
      </c>
      <c r="F270" s="231"/>
      <c r="G270" s="232">
        <f>ROUND(E270*F270,2)</f>
        <v>0</v>
      </c>
      <c r="H270" s="231"/>
      <c r="I270" s="232">
        <f>ROUND(E270*H270,2)</f>
        <v>0</v>
      </c>
      <c r="J270" s="231"/>
      <c r="K270" s="232">
        <f>ROUND(E270*J270,2)</f>
        <v>0</v>
      </c>
      <c r="L270" s="232">
        <v>21</v>
      </c>
      <c r="M270" s="232">
        <f>G270*(1+L270/100)</f>
        <v>0</v>
      </c>
      <c r="N270" s="222">
        <v>0</v>
      </c>
      <c r="O270" s="222">
        <f>ROUND(E270*N270,5)</f>
        <v>0</v>
      </c>
      <c r="P270" s="222">
        <v>0</v>
      </c>
      <c r="Q270" s="222">
        <f>ROUND(E270*P270,5)</f>
        <v>0</v>
      </c>
      <c r="R270" s="222"/>
      <c r="S270" s="222"/>
      <c r="T270" s="223">
        <v>0</v>
      </c>
      <c r="U270" s="222">
        <f>ROUND(E270*T270,2)</f>
        <v>0</v>
      </c>
      <c r="V270" s="212"/>
      <c r="W270" s="212"/>
      <c r="X270" s="212"/>
      <c r="Y270" s="212"/>
      <c r="Z270" s="212"/>
      <c r="AA270" s="212"/>
      <c r="AB270" s="212"/>
      <c r="AC270" s="212"/>
      <c r="AD270" s="212"/>
      <c r="AE270" s="212" t="s">
        <v>110</v>
      </c>
      <c r="AF270" s="212"/>
      <c r="AG270" s="212"/>
      <c r="AH270" s="212"/>
      <c r="AI270" s="212"/>
      <c r="AJ270" s="212"/>
      <c r="AK270" s="212"/>
      <c r="AL270" s="212"/>
      <c r="AM270" s="212"/>
      <c r="AN270" s="212"/>
      <c r="AO270" s="212"/>
      <c r="AP270" s="212"/>
      <c r="AQ270" s="212"/>
      <c r="AR270" s="212"/>
      <c r="AS270" s="212"/>
      <c r="AT270" s="212"/>
      <c r="AU270" s="212"/>
      <c r="AV270" s="212"/>
      <c r="AW270" s="212"/>
      <c r="AX270" s="212"/>
      <c r="AY270" s="212"/>
      <c r="AZ270" s="212"/>
      <c r="BA270" s="212"/>
      <c r="BB270" s="212"/>
      <c r="BC270" s="212"/>
      <c r="BD270" s="212"/>
      <c r="BE270" s="212"/>
      <c r="BF270" s="212"/>
      <c r="BG270" s="212"/>
      <c r="BH270" s="212"/>
    </row>
    <row r="271" spans="1:60" outlineLevel="1">
      <c r="A271" s="213"/>
      <c r="B271" s="219"/>
      <c r="C271" s="264" t="s">
        <v>428</v>
      </c>
      <c r="D271" s="224"/>
      <c r="E271" s="229">
        <v>1</v>
      </c>
      <c r="F271" s="232"/>
      <c r="G271" s="232"/>
      <c r="H271" s="232"/>
      <c r="I271" s="232"/>
      <c r="J271" s="232"/>
      <c r="K271" s="232"/>
      <c r="L271" s="232"/>
      <c r="M271" s="232"/>
      <c r="N271" s="222"/>
      <c r="O271" s="222"/>
      <c r="P271" s="222"/>
      <c r="Q271" s="222"/>
      <c r="R271" s="222"/>
      <c r="S271" s="222"/>
      <c r="T271" s="223"/>
      <c r="U271" s="222"/>
      <c r="V271" s="212"/>
      <c r="W271" s="212"/>
      <c r="X271" s="212"/>
      <c r="Y271" s="212"/>
      <c r="Z271" s="212"/>
      <c r="AA271" s="212"/>
      <c r="AB271" s="212"/>
      <c r="AC271" s="212"/>
      <c r="AD271" s="212"/>
      <c r="AE271" s="212" t="s">
        <v>103</v>
      </c>
      <c r="AF271" s="212">
        <v>0</v>
      </c>
      <c r="AG271" s="212"/>
      <c r="AH271" s="212"/>
      <c r="AI271" s="212"/>
      <c r="AJ271" s="212"/>
      <c r="AK271" s="212"/>
      <c r="AL271" s="212"/>
      <c r="AM271" s="212"/>
      <c r="AN271" s="212"/>
      <c r="AO271" s="212"/>
      <c r="AP271" s="212"/>
      <c r="AQ271" s="212"/>
      <c r="AR271" s="212"/>
      <c r="AS271" s="212"/>
      <c r="AT271" s="212"/>
      <c r="AU271" s="212"/>
      <c r="AV271" s="212"/>
      <c r="AW271" s="212"/>
      <c r="AX271" s="212"/>
      <c r="AY271" s="212"/>
      <c r="AZ271" s="212"/>
      <c r="BA271" s="212"/>
      <c r="BB271" s="212"/>
      <c r="BC271" s="212"/>
      <c r="BD271" s="212"/>
      <c r="BE271" s="212"/>
      <c r="BF271" s="212"/>
      <c r="BG271" s="212"/>
      <c r="BH271" s="212"/>
    </row>
    <row r="272" spans="1:60" outlineLevel="1">
      <c r="A272" s="213">
        <v>105</v>
      </c>
      <c r="B272" s="219" t="s">
        <v>429</v>
      </c>
      <c r="C272" s="263" t="s">
        <v>430</v>
      </c>
      <c r="D272" s="221" t="s">
        <v>418</v>
      </c>
      <c r="E272" s="228">
        <v>1</v>
      </c>
      <c r="F272" s="231"/>
      <c r="G272" s="232">
        <f>ROUND(E272*F272,2)</f>
        <v>0</v>
      </c>
      <c r="H272" s="231"/>
      <c r="I272" s="232">
        <f>ROUND(E272*H272,2)</f>
        <v>0</v>
      </c>
      <c r="J272" s="231"/>
      <c r="K272" s="232">
        <f>ROUND(E272*J272,2)</f>
        <v>0</v>
      </c>
      <c r="L272" s="232">
        <v>21</v>
      </c>
      <c r="M272" s="232">
        <f>G272*(1+L272/100)</f>
        <v>0</v>
      </c>
      <c r="N272" s="222">
        <v>0</v>
      </c>
      <c r="O272" s="222">
        <f>ROUND(E272*N272,5)</f>
        <v>0</v>
      </c>
      <c r="P272" s="222">
        <v>0</v>
      </c>
      <c r="Q272" s="222">
        <f>ROUND(E272*P272,5)</f>
        <v>0</v>
      </c>
      <c r="R272" s="222"/>
      <c r="S272" s="222"/>
      <c r="T272" s="223">
        <v>0</v>
      </c>
      <c r="U272" s="222">
        <f>ROUND(E272*T272,2)</f>
        <v>0</v>
      </c>
      <c r="V272" s="212"/>
      <c r="W272" s="212"/>
      <c r="X272" s="212"/>
      <c r="Y272" s="212"/>
      <c r="Z272" s="212"/>
      <c r="AA272" s="212"/>
      <c r="AB272" s="212"/>
      <c r="AC272" s="212"/>
      <c r="AD272" s="212"/>
      <c r="AE272" s="212" t="s">
        <v>110</v>
      </c>
      <c r="AF272" s="212"/>
      <c r="AG272" s="212"/>
      <c r="AH272" s="212"/>
      <c r="AI272" s="212"/>
      <c r="AJ272" s="212"/>
      <c r="AK272" s="212"/>
      <c r="AL272" s="212"/>
      <c r="AM272" s="212"/>
      <c r="AN272" s="212"/>
      <c r="AO272" s="212"/>
      <c r="AP272" s="212"/>
      <c r="AQ272" s="212"/>
      <c r="AR272" s="212"/>
      <c r="AS272" s="212"/>
      <c r="AT272" s="212"/>
      <c r="AU272" s="212"/>
      <c r="AV272" s="212"/>
      <c r="AW272" s="212"/>
      <c r="AX272" s="212"/>
      <c r="AY272" s="212"/>
      <c r="AZ272" s="212"/>
      <c r="BA272" s="212"/>
      <c r="BB272" s="212"/>
      <c r="BC272" s="212"/>
      <c r="BD272" s="212"/>
      <c r="BE272" s="212"/>
      <c r="BF272" s="212"/>
      <c r="BG272" s="212"/>
      <c r="BH272" s="212"/>
    </row>
    <row r="273" spans="1:60" ht="22.5" outlineLevel="1">
      <c r="A273" s="213"/>
      <c r="B273" s="219"/>
      <c r="C273" s="264" t="s">
        <v>431</v>
      </c>
      <c r="D273" s="224"/>
      <c r="E273" s="229">
        <v>1</v>
      </c>
      <c r="F273" s="232"/>
      <c r="G273" s="232"/>
      <c r="H273" s="232"/>
      <c r="I273" s="232"/>
      <c r="J273" s="232"/>
      <c r="K273" s="232"/>
      <c r="L273" s="232"/>
      <c r="M273" s="232"/>
      <c r="N273" s="222"/>
      <c r="O273" s="222"/>
      <c r="P273" s="222"/>
      <c r="Q273" s="222"/>
      <c r="R273" s="222"/>
      <c r="S273" s="222"/>
      <c r="T273" s="223"/>
      <c r="U273" s="222"/>
      <c r="V273" s="212"/>
      <c r="W273" s="212"/>
      <c r="X273" s="212"/>
      <c r="Y273" s="212"/>
      <c r="Z273" s="212"/>
      <c r="AA273" s="212"/>
      <c r="AB273" s="212"/>
      <c r="AC273" s="212"/>
      <c r="AD273" s="212"/>
      <c r="AE273" s="212" t="s">
        <v>103</v>
      </c>
      <c r="AF273" s="212">
        <v>0</v>
      </c>
      <c r="AG273" s="212"/>
      <c r="AH273" s="212"/>
      <c r="AI273" s="212"/>
      <c r="AJ273" s="212"/>
      <c r="AK273" s="212"/>
      <c r="AL273" s="212"/>
      <c r="AM273" s="212"/>
      <c r="AN273" s="212"/>
      <c r="AO273" s="212"/>
      <c r="AP273" s="212"/>
      <c r="AQ273" s="212"/>
      <c r="AR273" s="212"/>
      <c r="AS273" s="212"/>
      <c r="AT273" s="212"/>
      <c r="AU273" s="212"/>
      <c r="AV273" s="212"/>
      <c r="AW273" s="212"/>
      <c r="AX273" s="212"/>
      <c r="AY273" s="212"/>
      <c r="AZ273" s="212"/>
      <c r="BA273" s="212"/>
      <c r="BB273" s="212"/>
      <c r="BC273" s="212"/>
      <c r="BD273" s="212"/>
      <c r="BE273" s="212"/>
      <c r="BF273" s="212"/>
      <c r="BG273" s="212"/>
      <c r="BH273" s="212"/>
    </row>
    <row r="274" spans="1:60" outlineLevel="1">
      <c r="A274" s="213">
        <v>106</v>
      </c>
      <c r="B274" s="219" t="s">
        <v>432</v>
      </c>
      <c r="C274" s="263" t="s">
        <v>433</v>
      </c>
      <c r="D274" s="221" t="s">
        <v>418</v>
      </c>
      <c r="E274" s="228">
        <v>1</v>
      </c>
      <c r="F274" s="231"/>
      <c r="G274" s="232">
        <f>ROUND(E274*F274,2)</f>
        <v>0</v>
      </c>
      <c r="H274" s="231"/>
      <c r="I274" s="232">
        <f>ROUND(E274*H274,2)</f>
        <v>0</v>
      </c>
      <c r="J274" s="231"/>
      <c r="K274" s="232">
        <f>ROUND(E274*J274,2)</f>
        <v>0</v>
      </c>
      <c r="L274" s="232">
        <v>21</v>
      </c>
      <c r="M274" s="232">
        <f>G274*(1+L274/100)</f>
        <v>0</v>
      </c>
      <c r="N274" s="222">
        <v>0</v>
      </c>
      <c r="O274" s="222">
        <f>ROUND(E274*N274,5)</f>
        <v>0</v>
      </c>
      <c r="P274" s="222">
        <v>0</v>
      </c>
      <c r="Q274" s="222">
        <f>ROUND(E274*P274,5)</f>
        <v>0</v>
      </c>
      <c r="R274" s="222"/>
      <c r="S274" s="222"/>
      <c r="T274" s="223">
        <v>0</v>
      </c>
      <c r="U274" s="222">
        <f>ROUND(E274*T274,2)</f>
        <v>0</v>
      </c>
      <c r="V274" s="212"/>
      <c r="W274" s="212"/>
      <c r="X274" s="212"/>
      <c r="Y274" s="212"/>
      <c r="Z274" s="212"/>
      <c r="AA274" s="212"/>
      <c r="AB274" s="212"/>
      <c r="AC274" s="212"/>
      <c r="AD274" s="212"/>
      <c r="AE274" s="212" t="s">
        <v>110</v>
      </c>
      <c r="AF274" s="212"/>
      <c r="AG274" s="212"/>
      <c r="AH274" s="212"/>
      <c r="AI274" s="212"/>
      <c r="AJ274" s="212"/>
      <c r="AK274" s="212"/>
      <c r="AL274" s="212"/>
      <c r="AM274" s="212"/>
      <c r="AN274" s="212"/>
      <c r="AO274" s="212"/>
      <c r="AP274" s="212"/>
      <c r="AQ274" s="212"/>
      <c r="AR274" s="212"/>
      <c r="AS274" s="212"/>
      <c r="AT274" s="212"/>
      <c r="AU274" s="212"/>
      <c r="AV274" s="212"/>
      <c r="AW274" s="212"/>
      <c r="AX274" s="212"/>
      <c r="AY274" s="212"/>
      <c r="AZ274" s="212"/>
      <c r="BA274" s="212"/>
      <c r="BB274" s="212"/>
      <c r="BC274" s="212"/>
      <c r="BD274" s="212"/>
      <c r="BE274" s="212"/>
      <c r="BF274" s="212"/>
      <c r="BG274" s="212"/>
      <c r="BH274" s="212"/>
    </row>
    <row r="275" spans="1:60" outlineLevel="1">
      <c r="A275" s="213">
        <v>107</v>
      </c>
      <c r="B275" s="219" t="s">
        <v>434</v>
      </c>
      <c r="C275" s="263" t="s">
        <v>435</v>
      </c>
      <c r="D275" s="221" t="s">
        <v>418</v>
      </c>
      <c r="E275" s="228">
        <v>1</v>
      </c>
      <c r="F275" s="231"/>
      <c r="G275" s="232">
        <f>ROUND(E275*F275,2)</f>
        <v>0</v>
      </c>
      <c r="H275" s="231"/>
      <c r="I275" s="232">
        <f>ROUND(E275*H275,2)</f>
        <v>0</v>
      </c>
      <c r="J275" s="231"/>
      <c r="K275" s="232">
        <f>ROUND(E275*J275,2)</f>
        <v>0</v>
      </c>
      <c r="L275" s="232">
        <v>21</v>
      </c>
      <c r="M275" s="232">
        <f>G275*(1+L275/100)</f>
        <v>0</v>
      </c>
      <c r="N275" s="222">
        <v>0</v>
      </c>
      <c r="O275" s="222">
        <f>ROUND(E275*N275,5)</f>
        <v>0</v>
      </c>
      <c r="P275" s="222">
        <v>0</v>
      </c>
      <c r="Q275" s="222">
        <f>ROUND(E275*P275,5)</f>
        <v>0</v>
      </c>
      <c r="R275" s="222"/>
      <c r="S275" s="222"/>
      <c r="T275" s="223">
        <v>0</v>
      </c>
      <c r="U275" s="222">
        <f>ROUND(E275*T275,2)</f>
        <v>0</v>
      </c>
      <c r="V275" s="212"/>
      <c r="W275" s="212"/>
      <c r="X275" s="212"/>
      <c r="Y275" s="212"/>
      <c r="Z275" s="212"/>
      <c r="AA275" s="212"/>
      <c r="AB275" s="212"/>
      <c r="AC275" s="212"/>
      <c r="AD275" s="212"/>
      <c r="AE275" s="212" t="s">
        <v>110</v>
      </c>
      <c r="AF275" s="212"/>
      <c r="AG275" s="212"/>
      <c r="AH275" s="212"/>
      <c r="AI275" s="212"/>
      <c r="AJ275" s="212"/>
      <c r="AK275" s="212"/>
      <c r="AL275" s="212"/>
      <c r="AM275" s="212"/>
      <c r="AN275" s="212"/>
      <c r="AO275" s="212"/>
      <c r="AP275" s="212"/>
      <c r="AQ275" s="212"/>
      <c r="AR275" s="212"/>
      <c r="AS275" s="212"/>
      <c r="AT275" s="212"/>
      <c r="AU275" s="212"/>
      <c r="AV275" s="212"/>
      <c r="AW275" s="212"/>
      <c r="AX275" s="212"/>
      <c r="AY275" s="212"/>
      <c r="AZ275" s="212"/>
      <c r="BA275" s="212"/>
      <c r="BB275" s="212"/>
      <c r="BC275" s="212"/>
      <c r="BD275" s="212"/>
      <c r="BE275" s="212"/>
      <c r="BF275" s="212"/>
      <c r="BG275" s="212"/>
      <c r="BH275" s="212"/>
    </row>
    <row r="276" spans="1:60" ht="22.5" outlineLevel="1">
      <c r="A276" s="213"/>
      <c r="B276" s="219"/>
      <c r="C276" s="264" t="s">
        <v>436</v>
      </c>
      <c r="D276" s="224"/>
      <c r="E276" s="229">
        <v>1</v>
      </c>
      <c r="F276" s="232"/>
      <c r="G276" s="232"/>
      <c r="H276" s="232"/>
      <c r="I276" s="232"/>
      <c r="J276" s="232"/>
      <c r="K276" s="232"/>
      <c r="L276" s="232"/>
      <c r="M276" s="232"/>
      <c r="N276" s="222"/>
      <c r="O276" s="222"/>
      <c r="P276" s="222"/>
      <c r="Q276" s="222"/>
      <c r="R276" s="222"/>
      <c r="S276" s="222"/>
      <c r="T276" s="223"/>
      <c r="U276" s="222"/>
      <c r="V276" s="212"/>
      <c r="W276" s="212"/>
      <c r="X276" s="212"/>
      <c r="Y276" s="212"/>
      <c r="Z276" s="212"/>
      <c r="AA276" s="212"/>
      <c r="AB276" s="212"/>
      <c r="AC276" s="212"/>
      <c r="AD276" s="212"/>
      <c r="AE276" s="212" t="s">
        <v>103</v>
      </c>
      <c r="AF276" s="212">
        <v>0</v>
      </c>
      <c r="AG276" s="212"/>
      <c r="AH276" s="212"/>
      <c r="AI276" s="212"/>
      <c r="AJ276" s="212"/>
      <c r="AK276" s="212"/>
      <c r="AL276" s="212"/>
      <c r="AM276" s="212"/>
      <c r="AN276" s="212"/>
      <c r="AO276" s="212"/>
      <c r="AP276" s="212"/>
      <c r="AQ276" s="212"/>
      <c r="AR276" s="212"/>
      <c r="AS276" s="212"/>
      <c r="AT276" s="212"/>
      <c r="AU276" s="212"/>
      <c r="AV276" s="212"/>
      <c r="AW276" s="212"/>
      <c r="AX276" s="212"/>
      <c r="AY276" s="212"/>
      <c r="AZ276" s="212"/>
      <c r="BA276" s="212"/>
      <c r="BB276" s="212"/>
      <c r="BC276" s="212"/>
      <c r="BD276" s="212"/>
      <c r="BE276" s="212"/>
      <c r="BF276" s="212"/>
      <c r="BG276" s="212"/>
      <c r="BH276" s="212"/>
    </row>
    <row r="277" spans="1:60" outlineLevel="1">
      <c r="A277" s="213">
        <v>108</v>
      </c>
      <c r="B277" s="219" t="s">
        <v>437</v>
      </c>
      <c r="C277" s="263" t="s">
        <v>438</v>
      </c>
      <c r="D277" s="221" t="s">
        <v>418</v>
      </c>
      <c r="E277" s="228">
        <v>1</v>
      </c>
      <c r="F277" s="231"/>
      <c r="G277" s="232">
        <f>ROUND(E277*F277,2)</f>
        <v>0</v>
      </c>
      <c r="H277" s="231"/>
      <c r="I277" s="232">
        <f>ROUND(E277*H277,2)</f>
        <v>0</v>
      </c>
      <c r="J277" s="231"/>
      <c r="K277" s="232">
        <f>ROUND(E277*J277,2)</f>
        <v>0</v>
      </c>
      <c r="L277" s="232">
        <v>21</v>
      </c>
      <c r="M277" s="232">
        <f>G277*(1+L277/100)</f>
        <v>0</v>
      </c>
      <c r="N277" s="222">
        <v>0</v>
      </c>
      <c r="O277" s="222">
        <f>ROUND(E277*N277,5)</f>
        <v>0</v>
      </c>
      <c r="P277" s="222">
        <v>0</v>
      </c>
      <c r="Q277" s="222">
        <f>ROUND(E277*P277,5)</f>
        <v>0</v>
      </c>
      <c r="R277" s="222"/>
      <c r="S277" s="222"/>
      <c r="T277" s="223">
        <v>0</v>
      </c>
      <c r="U277" s="222">
        <f>ROUND(E277*T277,2)</f>
        <v>0</v>
      </c>
      <c r="V277" s="212"/>
      <c r="W277" s="212"/>
      <c r="X277" s="212"/>
      <c r="Y277" s="212"/>
      <c r="Z277" s="212"/>
      <c r="AA277" s="212"/>
      <c r="AB277" s="212"/>
      <c r="AC277" s="212"/>
      <c r="AD277" s="212"/>
      <c r="AE277" s="212" t="s">
        <v>110</v>
      </c>
      <c r="AF277" s="212"/>
      <c r="AG277" s="212"/>
      <c r="AH277" s="212"/>
      <c r="AI277" s="212"/>
      <c r="AJ277" s="212"/>
      <c r="AK277" s="212"/>
      <c r="AL277" s="212"/>
      <c r="AM277" s="212"/>
      <c r="AN277" s="212"/>
      <c r="AO277" s="212"/>
      <c r="AP277" s="212"/>
      <c r="AQ277" s="212"/>
      <c r="AR277" s="212"/>
      <c r="AS277" s="212"/>
      <c r="AT277" s="212"/>
      <c r="AU277" s="212"/>
      <c r="AV277" s="212"/>
      <c r="AW277" s="212"/>
      <c r="AX277" s="212"/>
      <c r="AY277" s="212"/>
      <c r="AZ277" s="212"/>
      <c r="BA277" s="212"/>
      <c r="BB277" s="212"/>
      <c r="BC277" s="212"/>
      <c r="BD277" s="212"/>
      <c r="BE277" s="212"/>
      <c r="BF277" s="212"/>
      <c r="BG277" s="212"/>
      <c r="BH277" s="212"/>
    </row>
    <row r="278" spans="1:60" outlineLevel="1">
      <c r="A278" s="242"/>
      <c r="B278" s="243"/>
      <c r="C278" s="266" t="s">
        <v>439</v>
      </c>
      <c r="D278" s="244"/>
      <c r="E278" s="245">
        <v>1</v>
      </c>
      <c r="F278" s="246"/>
      <c r="G278" s="246"/>
      <c r="H278" s="246"/>
      <c r="I278" s="246"/>
      <c r="J278" s="246"/>
      <c r="K278" s="246"/>
      <c r="L278" s="246"/>
      <c r="M278" s="246"/>
      <c r="N278" s="247"/>
      <c r="O278" s="247"/>
      <c r="P278" s="247"/>
      <c r="Q278" s="247"/>
      <c r="R278" s="247"/>
      <c r="S278" s="247"/>
      <c r="T278" s="248"/>
      <c r="U278" s="247"/>
      <c r="V278" s="212"/>
      <c r="W278" s="212"/>
      <c r="X278" s="212"/>
      <c r="Y278" s="212"/>
      <c r="Z278" s="212"/>
      <c r="AA278" s="212"/>
      <c r="AB278" s="212"/>
      <c r="AC278" s="212"/>
      <c r="AD278" s="212"/>
      <c r="AE278" s="212" t="s">
        <v>103</v>
      </c>
      <c r="AF278" s="212">
        <v>0</v>
      </c>
      <c r="AG278" s="212"/>
      <c r="AH278" s="212"/>
      <c r="AI278" s="212"/>
      <c r="AJ278" s="212"/>
      <c r="AK278" s="212"/>
      <c r="AL278" s="212"/>
      <c r="AM278" s="212"/>
      <c r="AN278" s="212"/>
      <c r="AO278" s="212"/>
      <c r="AP278" s="212"/>
      <c r="AQ278" s="212"/>
      <c r="AR278" s="212"/>
      <c r="AS278" s="212"/>
      <c r="AT278" s="212"/>
      <c r="AU278" s="212"/>
      <c r="AV278" s="212"/>
      <c r="AW278" s="212"/>
      <c r="AX278" s="212"/>
      <c r="AY278" s="212"/>
      <c r="AZ278" s="212"/>
      <c r="BA278" s="212"/>
      <c r="BB278" s="212"/>
      <c r="BC278" s="212"/>
      <c r="BD278" s="212"/>
      <c r="BE278" s="212"/>
      <c r="BF278" s="212"/>
      <c r="BG278" s="212"/>
      <c r="BH278" s="212"/>
    </row>
    <row r="279" spans="1:60">
      <c r="A279" s="6"/>
      <c r="B279" s="7" t="s">
        <v>440</v>
      </c>
      <c r="C279" s="267" t="s">
        <v>440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AC279">
        <v>15</v>
      </c>
      <c r="AD279">
        <v>21</v>
      </c>
    </row>
    <row r="280" spans="1:60">
      <c r="A280" s="249"/>
      <c r="B280" s="250"/>
      <c r="C280" s="268" t="s">
        <v>440</v>
      </c>
      <c r="D280" s="251"/>
      <c r="E280" s="251"/>
      <c r="F280" s="251"/>
      <c r="G280" s="262">
        <f>G8+G72+G87+G107+G249+G252+G264</f>
        <v>0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AC280">
        <f>SUMIF(L7:L278,AC279,G7:G278)</f>
        <v>0</v>
      </c>
      <c r="AD280">
        <f>SUMIF(L7:L278,AD279,G7:G278)</f>
        <v>0</v>
      </c>
      <c r="AE280" t="s">
        <v>441</v>
      </c>
    </row>
    <row r="281" spans="1:60">
      <c r="A281" s="6"/>
      <c r="B281" s="7" t="s">
        <v>440</v>
      </c>
      <c r="C281" s="267" t="s">
        <v>440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60">
      <c r="A282" s="6"/>
      <c r="B282" s="7" t="s">
        <v>440</v>
      </c>
      <c r="C282" s="267" t="s">
        <v>440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60">
      <c r="A283" s="252"/>
      <c r="B283" s="252"/>
      <c r="C283" s="269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60">
      <c r="A284" s="253"/>
      <c r="B284" s="254"/>
      <c r="C284" s="270"/>
      <c r="D284" s="254"/>
      <c r="E284" s="254"/>
      <c r="F284" s="254"/>
      <c r="G284" s="25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AE284" t="s">
        <v>442</v>
      </c>
    </row>
    <row r="285" spans="1:60">
      <c r="A285" s="256"/>
      <c r="B285" s="257"/>
      <c r="C285" s="271"/>
      <c r="D285" s="257"/>
      <c r="E285" s="257"/>
      <c r="F285" s="257"/>
      <c r="G285" s="25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60">
      <c r="A286" s="256"/>
      <c r="B286" s="257"/>
      <c r="C286" s="271"/>
      <c r="D286" s="257"/>
      <c r="E286" s="257"/>
      <c r="F286" s="257"/>
      <c r="G286" s="25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60">
      <c r="A287" s="256"/>
      <c r="B287" s="257"/>
      <c r="C287" s="271"/>
      <c r="D287" s="257"/>
      <c r="E287" s="257"/>
      <c r="F287" s="257"/>
      <c r="G287" s="25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60">
      <c r="A288" s="259"/>
      <c r="B288" s="260"/>
      <c r="C288" s="272"/>
      <c r="D288" s="260"/>
      <c r="E288" s="260"/>
      <c r="F288" s="260"/>
      <c r="G288" s="26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31">
      <c r="A289" s="6"/>
      <c r="B289" s="7" t="s">
        <v>440</v>
      </c>
      <c r="C289" s="267" t="s">
        <v>440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31">
      <c r="C290" s="273"/>
      <c r="AE290" t="s">
        <v>443</v>
      </c>
    </row>
  </sheetData>
  <mergeCells count="6">
    <mergeCell ref="A1:G1"/>
    <mergeCell ref="C2:G2"/>
    <mergeCell ref="C3:G3"/>
    <mergeCell ref="C4:G4"/>
    <mergeCell ref="A283:C283"/>
    <mergeCell ref="A284:G288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Skala</dc:creator>
  <cp:lastModifiedBy>Josef Skala</cp:lastModifiedBy>
  <cp:lastPrinted>2014-02-28T09:52:57Z</cp:lastPrinted>
  <dcterms:created xsi:type="dcterms:W3CDTF">2009-04-08T07:15:50Z</dcterms:created>
  <dcterms:modified xsi:type="dcterms:W3CDTF">2021-09-26T09:16:00Z</dcterms:modified>
</cp:coreProperties>
</file>